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17" activeTab="0"/>
  </bookViews>
  <sheets>
    <sheet name="Feuil1" sheetId="1" r:id="rId1"/>
  </sheets>
  <definedNames>
    <definedName name="_xlnm.Print_Area" localSheetId="0">'Feuil1'!$A$2:$V$10</definedName>
    <definedName name="_xlnm.Print_Titles" localSheetId="0">'Feuil1'!$6:$7</definedName>
    <definedName name="_xlnm._FilterDatabase" localSheetId="0" hidden="1">'Feuil1'!$E$7:$E$119</definedName>
    <definedName name="Excel_BuiltIn_Print_Titles_1_1">'Feuil1'!$A$6:$IR$7</definedName>
    <definedName name="Excel_BuiltIn__FilterDatabase_1_2">'Feuil1'!$B$7:$B$18</definedName>
    <definedName name="Excel_BuiltIn__FilterDatabase_1_1_1">'Feuil1'!$E$7:$E$10</definedName>
    <definedName name="Excel_BuiltIn_Print_Titles_1_1_1">'Feuil1'!$A$6:$IQ$7</definedName>
    <definedName name="Excel_BuiltIn__FilterDatabase_1_2_1">'Feuil1'!$B$7:$B$18</definedName>
    <definedName name="__Anonymous_Sheet_DB__1">'Feuil1'!$8:$119</definedName>
    <definedName name="__Anonymous_Sheet_DB__2">'Feuil1'!$E$7:$E$119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F7" authorId="0">
      <text>
        <r>
          <rPr>
            <sz val="10"/>
            <color indexed="8"/>
            <rFont val="Calibri"/>
            <family val="2"/>
          </rPr>
          <t>nombre d’étapes disputées</t>
        </r>
      </text>
    </comment>
    <comment ref="U7" authorId="0">
      <text>
        <r>
          <rPr>
            <sz val="10"/>
            <color indexed="8"/>
            <rFont val="Calibri"/>
            <family val="2"/>
          </rPr>
          <t>calculé en effectuant la moyenne des 3 meilleurs pourcentages</t>
        </r>
      </text>
    </comment>
  </commentList>
</comments>
</file>

<file path=xl/sharedStrings.xml><?xml version="1.0" encoding="utf-8"?>
<sst xmlns="http://schemas.openxmlformats.org/spreadsheetml/2006/main" count="478" uniqueCount="169">
  <si>
    <t>COMITĖ FRANCHE-COMTĖ DE SCRABBLE</t>
  </si>
  <si>
    <t>Ronde Marc Boucard 2013-2014 – Classement après 2 étapes</t>
  </si>
  <si>
    <t>TH2 AG</t>
  </si>
  <si>
    <t>Champt 25</t>
  </si>
  <si>
    <t>Champt 39</t>
  </si>
  <si>
    <t>Champt 90</t>
  </si>
  <si>
    <t>Champt 70</t>
  </si>
  <si>
    <t>TH2 Com 1</t>
  </si>
  <si>
    <t>TH2 Com 2</t>
  </si>
  <si>
    <t>Clt</t>
  </si>
  <si>
    <t>NOM Prénom</t>
  </si>
  <si>
    <t>Cat</t>
  </si>
  <si>
    <t>SN</t>
  </si>
  <si>
    <t>Club</t>
  </si>
  <si>
    <t>Nb</t>
  </si>
  <si>
    <t>%age</t>
  </si>
  <si>
    <t>%age global</t>
  </si>
  <si>
    <t>DULUC Didier</t>
  </si>
  <si>
    <t>S</t>
  </si>
  <si>
    <t>2A</t>
  </si>
  <si>
    <t>R10</t>
  </si>
  <si>
    <t>WEILL Jean-Baptiste</t>
  </si>
  <si>
    <t>R03</t>
  </si>
  <si>
    <t>BARTIER Frédéric</t>
  </si>
  <si>
    <t>1B</t>
  </si>
  <si>
    <t>GUYOT Monique</t>
  </si>
  <si>
    <t>3A</t>
  </si>
  <si>
    <t>BOUSSAERT Thierry</t>
  </si>
  <si>
    <t>ALBINI Anne</t>
  </si>
  <si>
    <t>R12</t>
  </si>
  <si>
    <t>CATHERINE Laurent</t>
  </si>
  <si>
    <t>R14</t>
  </si>
  <si>
    <t>BETTINELLI Michèle</t>
  </si>
  <si>
    <t>V</t>
  </si>
  <si>
    <t>3B</t>
  </si>
  <si>
    <t>R06</t>
  </si>
  <si>
    <t>DESRAY Elisabeth</t>
  </si>
  <si>
    <t>CORNUT Marie-Claude</t>
  </si>
  <si>
    <t>4A</t>
  </si>
  <si>
    <t>R20</t>
  </si>
  <si>
    <t>TRIBUT Anne</t>
  </si>
  <si>
    <t>R04</t>
  </si>
  <si>
    <t>ARIZZI Agnès</t>
  </si>
  <si>
    <t>4D</t>
  </si>
  <si>
    <t>BOREL Janine</t>
  </si>
  <si>
    <t>D</t>
  </si>
  <si>
    <t>GIRARDOT Edmée</t>
  </si>
  <si>
    <t>REUS Monique</t>
  </si>
  <si>
    <t>DUBAIL Marie-Antoinette</t>
  </si>
  <si>
    <t>FAUVET Corinne</t>
  </si>
  <si>
    <t>NEDELEC Michelle</t>
  </si>
  <si>
    <t>R02</t>
  </si>
  <si>
    <t>SAUGE Jean</t>
  </si>
  <si>
    <t>LAMBERT Patricia</t>
  </si>
  <si>
    <t>GENDRE Bernard</t>
  </si>
  <si>
    <t>LASALLE Michelle</t>
  </si>
  <si>
    <t>CHAY Georgette</t>
  </si>
  <si>
    <t>4C</t>
  </si>
  <si>
    <t>AUBRY Christine</t>
  </si>
  <si>
    <t>4B</t>
  </si>
  <si>
    <t>R09</t>
  </si>
  <si>
    <t>JACQUOT Claude</t>
  </si>
  <si>
    <t>TREHOUT Solange</t>
  </si>
  <si>
    <t>GIRARD Louisette</t>
  </si>
  <si>
    <t>AUBRY Michel</t>
  </si>
  <si>
    <t>FERREUX Claude</t>
  </si>
  <si>
    <t>ZATTI Patrick</t>
  </si>
  <si>
    <t>R17</t>
  </si>
  <si>
    <t>TEILLET Brigitte</t>
  </si>
  <si>
    <t>TRIBUT Annie</t>
  </si>
  <si>
    <t>LARRIERE Murielle</t>
  </si>
  <si>
    <t>CLAD Martine</t>
  </si>
  <si>
    <t>EITEL Dominique</t>
  </si>
  <si>
    <t>R05</t>
  </si>
  <si>
    <t>CARBONNIER Nicole</t>
  </si>
  <si>
    <t>BOUTHIAUX Madeleine</t>
  </si>
  <si>
    <t>CLERGET Marie-Françoise</t>
  </si>
  <si>
    <t>BRIGAUDET Benoît</t>
  </si>
  <si>
    <t>EMERY Joëlle</t>
  </si>
  <si>
    <t>GRESSET-BEATRIX Suzanne</t>
  </si>
  <si>
    <t>SOLAVAGIONE Joseline</t>
  </si>
  <si>
    <t>5B</t>
  </si>
  <si>
    <t>R15</t>
  </si>
  <si>
    <t>GRAFF Claude</t>
  </si>
  <si>
    <t>5A</t>
  </si>
  <si>
    <t>BADER Colette</t>
  </si>
  <si>
    <t>AUBRY Antonin</t>
  </si>
  <si>
    <t>C</t>
  </si>
  <si>
    <t>MARTIN Colette</t>
  </si>
  <si>
    <t>R11</t>
  </si>
  <si>
    <t>MORIN Marie-Claire</t>
  </si>
  <si>
    <t>DUMON Colette</t>
  </si>
  <si>
    <t>BETTONI Nicole</t>
  </si>
  <si>
    <t>COMTE Christophe</t>
  </si>
  <si>
    <t>R01</t>
  </si>
  <si>
    <t>GIROD Chantal</t>
  </si>
  <si>
    <t>FAIVRE-PIERRET Elisabeth</t>
  </si>
  <si>
    <t>5C</t>
  </si>
  <si>
    <t>R08</t>
  </si>
  <si>
    <t>ALBINGRE Geneviève</t>
  </si>
  <si>
    <t>AUBRY Bernard</t>
  </si>
  <si>
    <t>ARDOUIN Michèle</t>
  </si>
  <si>
    <t>SERVETTE Rolande</t>
  </si>
  <si>
    <t>BOUCARD Claude</t>
  </si>
  <si>
    <t>GROSCLAUDE Liliane</t>
  </si>
  <si>
    <t>DOLE Christiane</t>
  </si>
  <si>
    <t>5D</t>
  </si>
  <si>
    <t>PLUMEY Liliane</t>
  </si>
  <si>
    <t>BRUN Colette</t>
  </si>
  <si>
    <t>BALANDIER Danièle</t>
  </si>
  <si>
    <t>PIERRE Marie-Thérèse</t>
  </si>
  <si>
    <t>GIROD Alain</t>
  </si>
  <si>
    <t>LOICHEMOL Gérard</t>
  </si>
  <si>
    <t>HUMAIR Jeannine</t>
  </si>
  <si>
    <t>VARENNE Jeanne</t>
  </si>
  <si>
    <t>OBJOIS Simone</t>
  </si>
  <si>
    <t>BOURGEOIS Josiane</t>
  </si>
  <si>
    <t>MONIN Jeanine</t>
  </si>
  <si>
    <t>PELE Chantal</t>
  </si>
  <si>
    <t>KEROMEN Yannick</t>
  </si>
  <si>
    <t>7</t>
  </si>
  <si>
    <t>ROLET Brigitte</t>
  </si>
  <si>
    <t>GIRARD Anny</t>
  </si>
  <si>
    <t>ROLET Georges</t>
  </si>
  <si>
    <t>MARESCOT Françoise</t>
  </si>
  <si>
    <t>6A</t>
  </si>
  <si>
    <t>VIVOT Brigitte</t>
  </si>
  <si>
    <t>AUBERT Josiane</t>
  </si>
  <si>
    <t>BOBILLIER-CHAUMONT Christiane</t>
  </si>
  <si>
    <t>LECLERC Lilian</t>
  </si>
  <si>
    <t>RS08</t>
  </si>
  <si>
    <t>ALBINI Virginie</t>
  </si>
  <si>
    <t>J</t>
  </si>
  <si>
    <t>RJ12</t>
  </si>
  <si>
    <t>KEROMEN Yves</t>
  </si>
  <si>
    <t>LIONNET Lucienne</t>
  </si>
  <si>
    <t>VIANCIN Christiane</t>
  </si>
  <si>
    <t>6C</t>
  </si>
  <si>
    <t>CERF Raymond</t>
  </si>
  <si>
    <t>MIRBEY Eveline</t>
  </si>
  <si>
    <t>BARTIER Victor</t>
  </si>
  <si>
    <t>KNOEPFLIN Yvette</t>
  </si>
  <si>
    <t>LOUVRIER Quentin</t>
  </si>
  <si>
    <t>B</t>
  </si>
  <si>
    <t>FAIVRE DUPAIGRE Jacques</t>
  </si>
  <si>
    <t>MIAVRIL Jocelyne</t>
  </si>
  <si>
    <t>PERREZ Geneviève</t>
  </si>
  <si>
    <t>MOTTET Claudine</t>
  </si>
  <si>
    <t>CATTET Madeleine</t>
  </si>
  <si>
    <t>SAUSSOT Marcelle</t>
  </si>
  <si>
    <t>COTE Ghislaine</t>
  </si>
  <si>
    <t>BERGER Martine</t>
  </si>
  <si>
    <t>GREUSARD Andrée</t>
  </si>
  <si>
    <t>CORTOT Monique</t>
  </si>
  <si>
    <t>PEREZ Jocelyne</t>
  </si>
  <si>
    <t>DESCHASEAUX Pierrette</t>
  </si>
  <si>
    <t>CHRIST Pierrette</t>
  </si>
  <si>
    <t>AUBRY Eliette</t>
  </si>
  <si>
    <t>CORTOT François</t>
  </si>
  <si>
    <t>LOUVRIER Eric</t>
  </si>
  <si>
    <t>ALBINI Nicolas</t>
  </si>
  <si>
    <t>6B</t>
  </si>
  <si>
    <t>MICHELI Renée</t>
  </si>
  <si>
    <t>6D</t>
  </si>
  <si>
    <t>ZUTTER Micheline</t>
  </si>
  <si>
    <t>LANQUETIN Christiane</t>
  </si>
  <si>
    <t>SIMONIN Monique</t>
  </si>
  <si>
    <t>BLONDEAU Danielle</t>
  </si>
  <si>
    <t>KEROMEN Janine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</si>
</sst>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"/>
    <numFmt numFmtId="166" formatCode="0.00"/>
    <numFmt numFmtId="167" formatCode="DD/MM/YYYY"/>
    <numFmt numFmtId="168" formatCode="00.00%"/>
  </numFmts>
  <fonts count="11">
    <font>
      <sz val="11"/>
      <color indexed="8"/>
      <name val="Calibri"/>
      <family val="2"/>
    </font>
    <font>
      <sz val="10"/>
      <name val="Arial"/>
      <family val="0"/>
    </font>
    <font>
      <sz val="8"/>
      <color indexed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b/>
      <i/>
      <sz val="14"/>
      <name val="Arial"/>
      <family val="2"/>
    </font>
    <font>
      <b/>
      <sz val="12"/>
      <name val="Arial"/>
      <family val="2"/>
    </font>
    <font>
      <b/>
      <sz val="9"/>
      <color indexed="8"/>
      <name val="Arial"/>
      <family val="2"/>
    </font>
    <font>
      <sz val="10"/>
      <color indexed="8"/>
      <name val="Calibri"/>
      <family val="2"/>
    </font>
    <font>
      <b/>
      <sz val="8"/>
      <name val="Calibri"/>
      <family val="2"/>
    </font>
  </fonts>
  <fills count="12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medium">
        <color indexed="16"/>
      </left>
      <right style="medium">
        <color indexed="16"/>
      </right>
      <top style="medium">
        <color indexed="16"/>
      </top>
      <bottom>
        <color indexed="63"/>
      </bottom>
    </border>
    <border>
      <left style="medium">
        <color indexed="16"/>
      </left>
      <right style="medium">
        <color indexed="16"/>
      </right>
      <top>
        <color indexed="63"/>
      </top>
      <bottom style="medium">
        <color indexed="16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8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" fillId="0" borderId="0">
      <alignment/>
      <protection/>
    </xf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  <xf numFmtId="164" fontId="0" fillId="5" borderId="0" applyNumberFormat="0" applyBorder="0" applyAlignment="0" applyProtection="0"/>
    <xf numFmtId="164" fontId="0" fillId="6" borderId="0" applyNumberFormat="0" applyBorder="0" applyAlignment="0" applyProtection="0"/>
    <xf numFmtId="164" fontId="0" fillId="5" borderId="0" applyNumberFormat="0" applyBorder="0" applyAlignment="0" applyProtection="0"/>
    <xf numFmtId="164" fontId="2" fillId="5" borderId="0" applyNumberFormat="0" applyBorder="0" applyAlignment="0" applyProtection="0"/>
  </cellStyleXfs>
  <cellXfs count="50">
    <xf numFmtId="164" fontId="0" fillId="0" borderId="0" xfId="0" applyAlignment="1">
      <alignment/>
    </xf>
    <xf numFmtId="164" fontId="3" fillId="0" borderId="0" xfId="0" applyFont="1" applyAlignment="1" applyProtection="1">
      <alignment vertical="center"/>
      <protection locked="0"/>
    </xf>
    <xf numFmtId="164" fontId="3" fillId="0" borderId="0" xfId="0" applyFont="1" applyFill="1" applyAlignment="1" applyProtection="1">
      <alignment horizontal="left" vertical="center"/>
      <protection locked="0"/>
    </xf>
    <xf numFmtId="164" fontId="3" fillId="0" borderId="0" xfId="0" applyFont="1" applyAlignment="1" applyProtection="1">
      <alignment horizontal="center" vertical="center"/>
      <protection locked="0"/>
    </xf>
    <xf numFmtId="164" fontId="3" fillId="0" borderId="0" xfId="0" applyFont="1" applyFill="1" applyAlignment="1" applyProtection="1">
      <alignment horizontal="center" vertical="center"/>
      <protection locked="0"/>
    </xf>
    <xf numFmtId="165" fontId="3" fillId="0" borderId="0" xfId="0" applyNumberFormat="1" applyFont="1" applyFill="1" applyAlignment="1" applyProtection="1">
      <alignment horizontal="center" vertical="center"/>
      <protection locked="0"/>
    </xf>
    <xf numFmtId="166" fontId="3" fillId="0" borderId="0" xfId="0" applyNumberFormat="1" applyFont="1" applyAlignment="1" applyProtection="1">
      <alignment horizontal="center" vertical="center"/>
      <protection locked="0"/>
    </xf>
    <xf numFmtId="164" fontId="4" fillId="0" borderId="0" xfId="0" applyFont="1" applyAlignment="1">
      <alignment vertical="center"/>
    </xf>
    <xf numFmtId="164" fontId="5" fillId="0" borderId="0" xfId="0" applyFont="1" applyFill="1" applyBorder="1" applyAlignment="1" applyProtection="1">
      <alignment horizontal="center" vertical="center"/>
      <protection locked="0"/>
    </xf>
    <xf numFmtId="164" fontId="3" fillId="0" borderId="0" xfId="0" applyFont="1" applyFill="1" applyBorder="1" applyAlignment="1" applyProtection="1">
      <alignment horizontal="left" vertical="center"/>
      <protection locked="0"/>
    </xf>
    <xf numFmtId="164" fontId="3" fillId="0" borderId="0" xfId="0" applyFont="1" applyFill="1" applyBorder="1" applyAlignment="1" applyProtection="1">
      <alignment horizontal="center" vertical="center"/>
      <protection locked="0"/>
    </xf>
    <xf numFmtId="166" fontId="3" fillId="0" borderId="0" xfId="0" applyNumberFormat="1" applyFont="1" applyFill="1" applyBorder="1" applyAlignment="1" applyProtection="1">
      <alignment horizontal="center" vertical="center"/>
      <protection locked="0"/>
    </xf>
    <xf numFmtId="164" fontId="6" fillId="7" borderId="1" xfId="0" applyFont="1" applyFill="1" applyBorder="1" applyAlignment="1" applyProtection="1">
      <alignment horizontal="center" vertical="center"/>
      <protection locked="0"/>
    </xf>
    <xf numFmtId="164" fontId="7" fillId="7" borderId="2" xfId="0" applyFont="1" applyFill="1" applyBorder="1" applyAlignment="1" applyProtection="1">
      <alignment horizontal="center" vertical="center"/>
      <protection locked="0"/>
    </xf>
    <xf numFmtId="167" fontId="3" fillId="0" borderId="0" xfId="0" applyNumberFormat="1" applyFont="1" applyFill="1" applyAlignment="1" applyProtection="1">
      <alignment horizontal="center" vertical="center"/>
      <protection locked="0"/>
    </xf>
    <xf numFmtId="164" fontId="5" fillId="8" borderId="3" xfId="0" applyFont="1" applyFill="1" applyBorder="1" applyAlignment="1" applyProtection="1">
      <alignment horizontal="center" vertical="center" textRotation="90"/>
      <protection locked="0"/>
    </xf>
    <xf numFmtId="164" fontId="8" fillId="8" borderId="3" xfId="0" applyFont="1" applyFill="1" applyBorder="1" applyAlignment="1">
      <alignment horizontal="center" vertical="center" textRotation="90"/>
    </xf>
    <xf numFmtId="165" fontId="5" fillId="8" borderId="3" xfId="0" applyNumberFormat="1" applyFont="1" applyFill="1" applyBorder="1" applyAlignment="1" applyProtection="1">
      <alignment horizontal="center" vertical="center" textRotation="90"/>
      <protection locked="0"/>
    </xf>
    <xf numFmtId="164" fontId="5" fillId="9" borderId="3" xfId="0" applyFont="1" applyFill="1" applyBorder="1" applyAlignment="1" applyProtection="1">
      <alignment horizontal="center" vertical="center" textRotation="90"/>
      <protection locked="0"/>
    </xf>
    <xf numFmtId="164" fontId="8" fillId="9" borderId="3" xfId="0" applyFont="1" applyFill="1" applyBorder="1" applyAlignment="1">
      <alignment horizontal="center" vertical="center" textRotation="90"/>
    </xf>
    <xf numFmtId="165" fontId="5" fillId="9" borderId="3" xfId="0" applyNumberFormat="1" applyFont="1" applyFill="1" applyBorder="1" applyAlignment="1" applyProtection="1">
      <alignment horizontal="center" vertical="center" textRotation="90"/>
      <protection locked="0"/>
    </xf>
    <xf numFmtId="166" fontId="5" fillId="0" borderId="0" xfId="0" applyNumberFormat="1" applyFont="1" applyFill="1" applyBorder="1" applyAlignment="1" applyProtection="1">
      <alignment horizontal="center" vertical="center" textRotation="45"/>
      <protection locked="0"/>
    </xf>
    <xf numFmtId="164" fontId="5" fillId="10" borderId="3" xfId="0" applyFont="1" applyFill="1" applyBorder="1" applyAlignment="1" applyProtection="1">
      <alignment horizontal="center" vertical="center"/>
      <protection locked="0"/>
    </xf>
    <xf numFmtId="164" fontId="5" fillId="10" borderId="3" xfId="0" applyFont="1" applyFill="1" applyBorder="1" applyAlignment="1" applyProtection="1">
      <alignment horizontal="left" vertical="center"/>
      <protection locked="0"/>
    </xf>
    <xf numFmtId="165" fontId="5" fillId="10" borderId="3" xfId="0" applyNumberFormat="1" applyFont="1" applyFill="1" applyBorder="1" applyAlignment="1" applyProtection="1">
      <alignment horizontal="center" vertical="center"/>
      <protection locked="0"/>
    </xf>
    <xf numFmtId="168" fontId="5" fillId="10" borderId="3" xfId="0" applyNumberFormat="1" applyFont="1" applyFill="1" applyBorder="1" applyAlignment="1" applyProtection="1">
      <alignment horizontal="center" vertical="center"/>
      <protection locked="0"/>
    </xf>
    <xf numFmtId="166" fontId="5" fillId="10" borderId="3" xfId="0" applyNumberFormat="1" applyFont="1" applyFill="1" applyBorder="1" applyAlignment="1" applyProtection="1">
      <alignment horizontal="center" vertical="center"/>
      <protection locked="0"/>
    </xf>
    <xf numFmtId="164" fontId="3" fillId="0" borderId="3" xfId="0" applyFont="1" applyBorder="1" applyAlignment="1" applyProtection="1">
      <alignment horizontal="center" vertical="center"/>
      <protection locked="0"/>
    </xf>
    <xf numFmtId="164" fontId="4" fillId="11" borderId="3" xfId="0" applyFont="1" applyFill="1" applyBorder="1" applyAlignment="1">
      <alignment horizontal="left" vertical="center"/>
    </xf>
    <xf numFmtId="164" fontId="4" fillId="11" borderId="3" xfId="0" applyFont="1" applyFill="1" applyBorder="1" applyAlignment="1">
      <alignment horizontal="center" vertical="center"/>
    </xf>
    <xf numFmtId="164" fontId="3" fillId="11" borderId="3" xfId="0" applyFont="1" applyFill="1" applyBorder="1" applyAlignment="1" applyProtection="1">
      <alignment horizontal="center" vertical="center"/>
      <protection locked="0"/>
    </xf>
    <xf numFmtId="164" fontId="4" fillId="0" borderId="3" xfId="0" applyFont="1" applyBorder="1" applyAlignment="1">
      <alignment horizontal="center" vertical="center"/>
    </xf>
    <xf numFmtId="164" fontId="3" fillId="0" borderId="3" xfId="0" applyNumberFormat="1" applyFont="1" applyFill="1" applyBorder="1" applyAlignment="1" applyProtection="1">
      <alignment horizontal="center" vertical="center"/>
      <protection/>
    </xf>
    <xf numFmtId="165" fontId="3" fillId="0" borderId="3" xfId="0" applyNumberFormat="1" applyFont="1" applyFill="1" applyBorder="1" applyAlignment="1" applyProtection="1">
      <alignment horizontal="center" vertical="center"/>
      <protection locked="0"/>
    </xf>
    <xf numFmtId="164" fontId="4" fillId="0" borderId="3" xfId="0" applyFont="1" applyFill="1" applyBorder="1" applyAlignment="1">
      <alignment horizontal="center" vertical="center"/>
    </xf>
    <xf numFmtId="166" fontId="3" fillId="0" borderId="3" xfId="0" applyNumberFormat="1" applyFont="1" applyFill="1" applyBorder="1" applyAlignment="1" applyProtection="1">
      <alignment horizontal="center" vertical="center"/>
      <protection/>
    </xf>
    <xf numFmtId="164" fontId="4" fillId="0" borderId="3" xfId="0" applyFont="1" applyBorder="1" applyAlignment="1">
      <alignment vertical="center"/>
    </xf>
    <xf numFmtId="166" fontId="3" fillId="0" borderId="3" xfId="0" applyNumberFormat="1" applyFont="1" applyBorder="1" applyAlignment="1" applyProtection="1">
      <alignment horizontal="center" vertical="center"/>
      <protection locked="0"/>
    </xf>
    <xf numFmtId="166" fontId="8" fillId="0" borderId="3" xfId="0" applyNumberFormat="1" applyFont="1" applyBorder="1" applyAlignment="1">
      <alignment horizontal="center" vertical="center"/>
    </xf>
    <xf numFmtId="164" fontId="4" fillId="0" borderId="3" xfId="0" applyFont="1" applyBorder="1" applyAlignment="1">
      <alignment horizontal="left" vertical="center"/>
    </xf>
    <xf numFmtId="164" fontId="3" fillId="0" borderId="3" xfId="0" applyFont="1" applyFill="1" applyBorder="1" applyAlignment="1" applyProtection="1">
      <alignment horizontal="center" vertical="center"/>
      <protection locked="0"/>
    </xf>
    <xf numFmtId="164" fontId="3" fillId="0" borderId="3" xfId="0" applyNumberFormat="1" applyFont="1" applyFill="1" applyBorder="1" applyAlignment="1" applyProtection="1">
      <alignment horizontal="center" vertical="center"/>
      <protection/>
    </xf>
    <xf numFmtId="164" fontId="4" fillId="0" borderId="3" xfId="0" applyFont="1" applyFill="1" applyBorder="1" applyAlignment="1">
      <alignment vertical="center"/>
    </xf>
    <xf numFmtId="166" fontId="3" fillId="0" borderId="3" xfId="0" applyNumberFormat="1" applyFont="1" applyFill="1" applyBorder="1" applyAlignment="1" applyProtection="1">
      <alignment horizontal="center" vertical="center"/>
      <protection locked="0"/>
    </xf>
    <xf numFmtId="164" fontId="4" fillId="0" borderId="0" xfId="0" applyFont="1" applyFill="1" applyAlignment="1">
      <alignment vertical="center"/>
    </xf>
    <xf numFmtId="164" fontId="3" fillId="0" borderId="0" xfId="0" applyFont="1" applyFill="1" applyAlignment="1" applyProtection="1">
      <alignment vertical="center"/>
      <protection locked="0"/>
    </xf>
    <xf numFmtId="164" fontId="3" fillId="0" borderId="0" xfId="0" applyFont="1" applyFill="1" applyBorder="1" applyAlignment="1" applyProtection="1">
      <alignment vertical="center"/>
      <protection locked="0"/>
    </xf>
    <xf numFmtId="164" fontId="3" fillId="0" borderId="0" xfId="0" applyFont="1" applyBorder="1" applyAlignment="1" applyProtection="1">
      <alignment vertical="center"/>
      <protection locked="0"/>
    </xf>
    <xf numFmtId="165" fontId="3" fillId="0" borderId="3" xfId="0" applyNumberFormat="1" applyFont="1" applyFill="1" applyBorder="1" applyAlignment="1">
      <alignment horizontal="center" vertical="center"/>
    </xf>
    <xf numFmtId="165" fontId="3" fillId="0" borderId="3" xfId="0" applyNumberFormat="1" applyFont="1" applyBorder="1" applyAlignment="1">
      <alignment horizontal="center" vertical="center"/>
    </xf>
  </cellXfs>
  <cellStyles count="14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 2" xfId="20"/>
    <cellStyle name="Sans nom1" xfId="21"/>
    <cellStyle name="Sans nom2" xfId="22"/>
    <cellStyle name="Sans nom3" xfId="23"/>
    <cellStyle name="Sans nom4" xfId="24"/>
    <cellStyle name="Sans nom5" xfId="25"/>
    <cellStyle name="Sans nom6" xfId="26"/>
    <cellStyle name="Sans nom7" xfId="27"/>
  </cellStyles>
  <dxfs count="1">
    <dxf>
      <font>
        <b val="0"/>
        <sz val="8"/>
        <color rgb="FF000000"/>
      </font>
      <fill>
        <patternFill patternType="solid">
          <fgColor rgb="FF00FF00"/>
          <bgColor rgb="FF23FF23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FF"/>
      <rgbColor rgb="00FF0000"/>
      <rgbColor rgb="0000FF00"/>
      <rgbColor rgb="000000FF"/>
      <rgbColor rgb="00FFFF00"/>
      <rgbColor rgb="00FF00FF"/>
      <rgbColor rgb="0023FF23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D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DEB3D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9"/>
  <sheetViews>
    <sheetView showZeros="0" tabSelected="1" workbookViewId="0" topLeftCell="A1">
      <pane ySplit="7" topLeftCell="A8" activePane="bottomLeft" state="frozen"/>
      <selection pane="topLeft" activeCell="A1" sqref="A1"/>
      <selection pane="bottomLeft" activeCell="I9" sqref="I9"/>
    </sheetView>
  </sheetViews>
  <sheetFormatPr defaultColWidth="10.28125" defaultRowHeight="15"/>
  <cols>
    <col min="1" max="1" width="3.57421875" style="1" customWidth="1"/>
    <col min="2" max="2" width="25.57421875" style="2" customWidth="1"/>
    <col min="3" max="3" width="3.57421875" style="3" customWidth="1"/>
    <col min="4" max="4" width="3.140625" style="3" customWidth="1"/>
    <col min="5" max="5" width="6.140625" style="3" customWidth="1"/>
    <col min="6" max="6" width="2.8515625" style="4" customWidth="1"/>
    <col min="7" max="8" width="4.7109375" style="4" customWidth="1"/>
    <col min="9" max="10" width="4.7109375" style="5" customWidth="1"/>
    <col min="11" max="13" width="4.7109375" style="4" customWidth="1"/>
    <col min="14" max="20" width="4.7109375" style="3" customWidth="1"/>
    <col min="21" max="21" width="8.8515625" style="6" customWidth="1"/>
    <col min="22" max="22" width="11.140625" style="7" customWidth="1"/>
    <col min="23" max="23" width="5.7109375" style="7" customWidth="1"/>
    <col min="24" max="24" width="11.140625" style="1" customWidth="1"/>
    <col min="25" max="253" width="10.28125" style="1" customWidth="1"/>
    <col min="254" max="16384" width="10.28125" style="7" customWidth="1"/>
  </cols>
  <sheetData>
    <row r="1" spans="1:21" ht="11.25" customHeight="1">
      <c r="A1" s="8"/>
      <c r="B1" s="9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1"/>
    </row>
    <row r="2" spans="1:21" ht="22.5" customHeight="1">
      <c r="A2" s="12" t="s">
        <v>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</row>
    <row r="3" spans="1:21" ht="20.25" customHeight="1">
      <c r="A3" s="13" t="s">
        <v>1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</row>
    <row r="4" ht="12.75">
      <c r="K4" s="14"/>
    </row>
    <row r="5" ht="12.75">
      <c r="K5" s="14"/>
    </row>
    <row r="6" spans="1:21" ht="49.5" customHeight="1">
      <c r="A6" s="3"/>
      <c r="G6" s="15" t="s">
        <v>2</v>
      </c>
      <c r="H6" s="16" t="s">
        <v>3</v>
      </c>
      <c r="I6" s="17" t="s">
        <v>4</v>
      </c>
      <c r="J6" s="17" t="s">
        <v>5</v>
      </c>
      <c r="K6" s="15" t="s">
        <v>6</v>
      </c>
      <c r="L6" s="15" t="s">
        <v>7</v>
      </c>
      <c r="M6" s="15" t="s">
        <v>8</v>
      </c>
      <c r="N6" s="18" t="s">
        <v>2</v>
      </c>
      <c r="O6" s="19" t="s">
        <v>3</v>
      </c>
      <c r="P6" s="20" t="s">
        <v>4</v>
      </c>
      <c r="Q6" s="20" t="s">
        <v>5</v>
      </c>
      <c r="R6" s="18" t="s">
        <v>6</v>
      </c>
      <c r="S6" s="18" t="s">
        <v>7</v>
      </c>
      <c r="T6" s="18" t="s">
        <v>8</v>
      </c>
      <c r="U6" s="21"/>
    </row>
    <row r="7" spans="1:23" s="1" customFormat="1" ht="19.5" customHeight="1">
      <c r="A7" s="22" t="s">
        <v>9</v>
      </c>
      <c r="B7" s="23" t="s">
        <v>10</v>
      </c>
      <c r="C7" s="22" t="s">
        <v>11</v>
      </c>
      <c r="D7" s="22" t="s">
        <v>12</v>
      </c>
      <c r="E7" s="22" t="s">
        <v>13</v>
      </c>
      <c r="F7" s="22" t="s">
        <v>14</v>
      </c>
      <c r="G7" s="22">
        <v>1687</v>
      </c>
      <c r="H7" s="22">
        <v>1870</v>
      </c>
      <c r="I7" s="24"/>
      <c r="J7" s="24"/>
      <c r="K7" s="22"/>
      <c r="L7" s="22"/>
      <c r="M7" s="22"/>
      <c r="N7" s="25" t="s">
        <v>15</v>
      </c>
      <c r="O7" s="25" t="s">
        <v>15</v>
      </c>
      <c r="P7" s="25" t="s">
        <v>15</v>
      </c>
      <c r="Q7" s="25" t="s">
        <v>15</v>
      </c>
      <c r="R7" s="25" t="s">
        <v>15</v>
      </c>
      <c r="S7" s="25" t="s">
        <v>15</v>
      </c>
      <c r="T7" s="25" t="s">
        <v>15</v>
      </c>
      <c r="U7" s="26" t="s">
        <v>16</v>
      </c>
      <c r="V7" s="7"/>
      <c r="W7" s="7"/>
    </row>
    <row r="8" spans="1:21" ht="13.5" customHeight="1">
      <c r="A8" s="27">
        <f>RANK(U8,$U$8:$U$119,0)</f>
        <v>1</v>
      </c>
      <c r="B8" s="28" t="s">
        <v>17</v>
      </c>
      <c r="C8" s="29" t="s">
        <v>18</v>
      </c>
      <c r="D8" s="29" t="s">
        <v>19</v>
      </c>
      <c r="E8" s="29" t="s">
        <v>20</v>
      </c>
      <c r="F8" s="30">
        <f>COUNT(G8:M8)</f>
        <v>1</v>
      </c>
      <c r="G8" s="31">
        <v>1636</v>
      </c>
      <c r="H8" s="31"/>
      <c r="I8" s="32"/>
      <c r="J8" s="33"/>
      <c r="K8" s="33"/>
      <c r="L8" s="34"/>
      <c r="M8" s="33"/>
      <c r="N8" s="35">
        <f>G8/$G$7*100</f>
        <v>96.9768820391227</v>
      </c>
      <c r="O8" s="36"/>
      <c r="P8" s="35"/>
      <c r="Q8" s="36"/>
      <c r="R8" s="36"/>
      <c r="S8" s="37"/>
      <c r="T8" s="35"/>
      <c r="U8" s="38">
        <f>(N8+O8)/F8</f>
        <v>96.9768820391227</v>
      </c>
    </row>
    <row r="9" spans="1:23" s="45" customFormat="1" ht="13.5" customHeight="1">
      <c r="A9" s="27">
        <f>RANK(U9,$U$8:$U$119,0)</f>
        <v>2</v>
      </c>
      <c r="B9" s="39" t="s">
        <v>21</v>
      </c>
      <c r="C9" s="31" t="s">
        <v>18</v>
      </c>
      <c r="D9" s="31" t="s">
        <v>19</v>
      </c>
      <c r="E9" s="31" t="s">
        <v>22</v>
      </c>
      <c r="F9" s="40">
        <f>COUNT(G9:M9)</f>
        <v>1</v>
      </c>
      <c r="G9" s="34"/>
      <c r="H9" s="41">
        <v>1739</v>
      </c>
      <c r="I9" s="34"/>
      <c r="J9" s="32"/>
      <c r="K9" s="33"/>
      <c r="L9" s="34"/>
      <c r="M9" s="33"/>
      <c r="N9" s="35"/>
      <c r="O9" s="35">
        <f>H9/$H$7*100</f>
        <v>92.99465240641712</v>
      </c>
      <c r="P9" s="35"/>
      <c r="Q9" s="35"/>
      <c r="R9" s="42"/>
      <c r="S9" s="43"/>
      <c r="T9" s="35"/>
      <c r="U9" s="38">
        <f>(N9+O9)/F9</f>
        <v>92.99465240641712</v>
      </c>
      <c r="V9" s="44"/>
      <c r="W9" s="44"/>
    </row>
    <row r="10" spans="1:24" ht="13.5" customHeight="1">
      <c r="A10" s="27">
        <f>RANK(U10,$U$8:$U$119,0)</f>
        <v>3</v>
      </c>
      <c r="B10" s="28" t="s">
        <v>23</v>
      </c>
      <c r="C10" s="29" t="s">
        <v>18</v>
      </c>
      <c r="D10" s="29" t="s">
        <v>24</v>
      </c>
      <c r="E10" s="29" t="s">
        <v>22</v>
      </c>
      <c r="F10" s="30">
        <f>COUNT(G10:M10)</f>
        <v>1</v>
      </c>
      <c r="G10" s="31">
        <v>1568</v>
      </c>
      <c r="H10" s="31"/>
      <c r="I10" s="32"/>
      <c r="J10" s="32"/>
      <c r="K10" s="33"/>
      <c r="L10" s="34"/>
      <c r="M10" s="31"/>
      <c r="N10" s="35">
        <f>G10/$G$7*100</f>
        <v>92.9460580912863</v>
      </c>
      <c r="O10" s="36"/>
      <c r="P10" s="35"/>
      <c r="Q10" s="35"/>
      <c r="R10" s="36"/>
      <c r="S10" s="37"/>
      <c r="T10" s="37"/>
      <c r="U10" s="38">
        <f>(N10+O10)/F10</f>
        <v>92.9460580912863</v>
      </c>
      <c r="X10" s="7"/>
    </row>
    <row r="11" spans="1:24" s="46" customFormat="1" ht="13.5" customHeight="1">
      <c r="A11" s="27">
        <f>RANK(U11,$U$8:$U$119,0)</f>
        <v>4</v>
      </c>
      <c r="B11" s="28" t="s">
        <v>25</v>
      </c>
      <c r="C11" s="29" t="s">
        <v>18</v>
      </c>
      <c r="D11" s="29" t="s">
        <v>26</v>
      </c>
      <c r="E11" s="29" t="s">
        <v>22</v>
      </c>
      <c r="F11" s="30">
        <f>COUNT(G11:M11)</f>
        <v>1</v>
      </c>
      <c r="G11" s="31"/>
      <c r="H11" s="41">
        <v>1713</v>
      </c>
      <c r="I11" s="32"/>
      <c r="J11" s="33"/>
      <c r="K11" s="32"/>
      <c r="L11" s="33"/>
      <c r="M11" s="33"/>
      <c r="N11" s="35"/>
      <c r="O11" s="35">
        <f>H11/$H$7*100</f>
        <v>91.6042780748663</v>
      </c>
      <c r="P11" s="35"/>
      <c r="Q11" s="36"/>
      <c r="R11" s="35"/>
      <c r="S11" s="35"/>
      <c r="T11" s="35"/>
      <c r="U11" s="38">
        <f>(N11+O11)/F11</f>
        <v>91.6042780748663</v>
      </c>
      <c r="V11" s="7"/>
      <c r="W11" s="7"/>
      <c r="X11" s="1"/>
    </row>
    <row r="12" spans="1:21" ht="13.5" customHeight="1">
      <c r="A12" s="27">
        <f>RANK(U12,$U$8:$U$119,0)</f>
        <v>5</v>
      </c>
      <c r="B12" s="39" t="s">
        <v>27</v>
      </c>
      <c r="C12" s="31" t="s">
        <v>18</v>
      </c>
      <c r="D12" s="31" t="s">
        <v>24</v>
      </c>
      <c r="E12" s="31" t="s">
        <v>20</v>
      </c>
      <c r="F12" s="40">
        <f>COUNT(G12:M12)</f>
        <v>1</v>
      </c>
      <c r="G12" s="31">
        <v>1535</v>
      </c>
      <c r="H12" s="33"/>
      <c r="I12" s="31"/>
      <c r="J12" s="33"/>
      <c r="K12" s="32"/>
      <c r="L12" s="34"/>
      <c r="M12" s="31"/>
      <c r="N12" s="35">
        <f>G12/$G$7*100</f>
        <v>90.98992294013041</v>
      </c>
      <c r="O12" s="36"/>
      <c r="P12" s="36"/>
      <c r="Q12" s="36"/>
      <c r="R12" s="35"/>
      <c r="S12" s="37"/>
      <c r="T12" s="37"/>
      <c r="U12" s="38">
        <f>(N12+O12)/F12</f>
        <v>90.98992294013041</v>
      </c>
    </row>
    <row r="13" spans="1:21" ht="13.5" customHeight="1">
      <c r="A13" s="27">
        <f>RANK(U13,$U$8:$U$119,0)</f>
        <v>6</v>
      </c>
      <c r="B13" s="39" t="s">
        <v>28</v>
      </c>
      <c r="C13" s="31" t="s">
        <v>18</v>
      </c>
      <c r="D13" s="31" t="s">
        <v>26</v>
      </c>
      <c r="E13" s="31" t="s">
        <v>29</v>
      </c>
      <c r="F13" s="40">
        <f>COUNT(G13:M13)</f>
        <v>1</v>
      </c>
      <c r="G13" s="40"/>
      <c r="H13" s="41">
        <v>1699</v>
      </c>
      <c r="I13" s="32"/>
      <c r="J13" s="33"/>
      <c r="K13" s="40"/>
      <c r="L13" s="34"/>
      <c r="M13" s="31"/>
      <c r="N13" s="36"/>
      <c r="O13" s="35">
        <f>H13/$H$7*100</f>
        <v>90.85561497326204</v>
      </c>
      <c r="P13" s="35"/>
      <c r="Q13" s="36"/>
      <c r="R13" s="36"/>
      <c r="S13" s="37"/>
      <c r="T13" s="37"/>
      <c r="U13" s="38">
        <f>(N13+O13)/F13</f>
        <v>90.85561497326204</v>
      </c>
    </row>
    <row r="14" spans="1:23" s="45" customFormat="1" ht="13.5" customHeight="1">
      <c r="A14" s="27">
        <f>RANK(U14,$U$8:$U$119,0)</f>
        <v>7</v>
      </c>
      <c r="B14" s="39" t="s">
        <v>30</v>
      </c>
      <c r="C14" s="31" t="s">
        <v>18</v>
      </c>
      <c r="D14" s="31" t="s">
        <v>26</v>
      </c>
      <c r="E14" s="31" t="s">
        <v>31</v>
      </c>
      <c r="F14" s="40">
        <f>COUNT(G14:M14)</f>
        <v>2</v>
      </c>
      <c r="G14" s="31">
        <v>1511</v>
      </c>
      <c r="H14" s="41">
        <v>1699</v>
      </c>
      <c r="I14" s="31"/>
      <c r="J14" s="33"/>
      <c r="K14" s="33"/>
      <c r="L14" s="34"/>
      <c r="M14" s="31"/>
      <c r="N14" s="35">
        <f>G14/$G$7*100</f>
        <v>89.56727919383522</v>
      </c>
      <c r="O14" s="35">
        <f>H14/$H$7*100</f>
        <v>90.85561497326204</v>
      </c>
      <c r="P14" s="36"/>
      <c r="Q14" s="36"/>
      <c r="R14" s="36"/>
      <c r="S14" s="37"/>
      <c r="T14" s="37"/>
      <c r="U14" s="38">
        <f>(N14+O14)/F14</f>
        <v>90.21144708354862</v>
      </c>
      <c r="V14" s="44"/>
      <c r="W14" s="44"/>
    </row>
    <row r="15" spans="1:21" ht="13.5" customHeight="1">
      <c r="A15" s="27">
        <f>RANK(U15,$U$8:$U$119,0)</f>
        <v>8</v>
      </c>
      <c r="B15" s="39" t="s">
        <v>32</v>
      </c>
      <c r="C15" s="31" t="s">
        <v>33</v>
      </c>
      <c r="D15" s="31" t="s">
        <v>34</v>
      </c>
      <c r="E15" s="31" t="s">
        <v>35</v>
      </c>
      <c r="F15" s="40">
        <f>COUNT(G15:M15)</f>
        <v>1</v>
      </c>
      <c r="G15" s="40"/>
      <c r="H15" s="41">
        <v>1676</v>
      </c>
      <c r="I15" s="33"/>
      <c r="J15" s="33"/>
      <c r="K15" s="32"/>
      <c r="L15" s="34"/>
      <c r="M15" s="31"/>
      <c r="N15" s="36"/>
      <c r="O15" s="35">
        <f>H15/$H$7*100</f>
        <v>89.62566844919786</v>
      </c>
      <c r="P15" s="36"/>
      <c r="Q15" s="36"/>
      <c r="R15" s="35"/>
      <c r="S15" s="37"/>
      <c r="T15" s="37"/>
      <c r="U15" s="38">
        <f>(N15+O15)/F15</f>
        <v>89.62566844919786</v>
      </c>
    </row>
    <row r="16" spans="1:24" s="46" customFormat="1" ht="13.5" customHeight="1">
      <c r="A16" s="27">
        <f>RANK(U16,$U$8:$U$119,0)</f>
        <v>9</v>
      </c>
      <c r="B16" s="39" t="s">
        <v>36</v>
      </c>
      <c r="C16" s="31" t="s">
        <v>18</v>
      </c>
      <c r="D16" s="31" t="s">
        <v>19</v>
      </c>
      <c r="E16" s="31" t="s">
        <v>22</v>
      </c>
      <c r="F16" s="40">
        <f>COUNT(G16:M16)</f>
        <v>1</v>
      </c>
      <c r="G16" s="31">
        <v>1511</v>
      </c>
      <c r="H16" s="31"/>
      <c r="I16" s="31"/>
      <c r="J16" s="33"/>
      <c r="K16" s="33"/>
      <c r="L16" s="34"/>
      <c r="M16" s="31"/>
      <c r="N16" s="35">
        <f>G16/$G$7*100</f>
        <v>89.56727919383522</v>
      </c>
      <c r="O16" s="36"/>
      <c r="P16" s="35"/>
      <c r="Q16" s="36"/>
      <c r="R16" s="36"/>
      <c r="S16" s="37"/>
      <c r="T16" s="37"/>
      <c r="U16" s="38">
        <f>(N16+O16)/F16</f>
        <v>89.56727919383522</v>
      </c>
      <c r="V16" s="7"/>
      <c r="W16" s="7"/>
      <c r="X16" s="1"/>
    </row>
    <row r="17" spans="1:24" s="45" customFormat="1" ht="13.5" customHeight="1">
      <c r="A17" s="27">
        <f>RANK(U17,$U$8:$U$119,0)</f>
        <v>10</v>
      </c>
      <c r="B17" s="28" t="s">
        <v>37</v>
      </c>
      <c r="C17" s="29" t="s">
        <v>33</v>
      </c>
      <c r="D17" s="29" t="s">
        <v>38</v>
      </c>
      <c r="E17" s="29" t="s">
        <v>39</v>
      </c>
      <c r="F17" s="30">
        <f>COUNT(G17:M17)</f>
        <v>2</v>
      </c>
      <c r="G17" s="31">
        <v>1501</v>
      </c>
      <c r="H17" s="41">
        <v>1631</v>
      </c>
      <c r="I17" s="32"/>
      <c r="J17" s="32"/>
      <c r="K17" s="33"/>
      <c r="L17" s="34"/>
      <c r="M17" s="31"/>
      <c r="N17" s="35">
        <f>G17/$G$7*100</f>
        <v>88.97451096621221</v>
      </c>
      <c r="O17" s="35">
        <f>H17/$H$7*100</f>
        <v>87.2192513368984</v>
      </c>
      <c r="P17" s="35"/>
      <c r="Q17" s="35"/>
      <c r="R17" s="42"/>
      <c r="S17" s="43"/>
      <c r="T17" s="37"/>
      <c r="U17" s="38">
        <f>(N17+O17)/F17</f>
        <v>88.0968811515553</v>
      </c>
      <c r="V17" s="44"/>
      <c r="W17" s="44"/>
      <c r="X17" s="46"/>
    </row>
    <row r="18" spans="1:23" s="45" customFormat="1" ht="13.5" customHeight="1">
      <c r="A18" s="27">
        <f>RANK(U18,$U$8:$U$119,0)</f>
        <v>11</v>
      </c>
      <c r="B18" s="39" t="s">
        <v>40</v>
      </c>
      <c r="C18" s="31" t="s">
        <v>18</v>
      </c>
      <c r="D18" s="31" t="s">
        <v>34</v>
      </c>
      <c r="E18" s="31" t="s">
        <v>41</v>
      </c>
      <c r="F18" s="40">
        <f>COUNT(G18:M18)</f>
        <v>2</v>
      </c>
      <c r="G18" s="31">
        <v>1347</v>
      </c>
      <c r="H18" s="41">
        <v>1749</v>
      </c>
      <c r="I18" s="32"/>
      <c r="J18" s="32"/>
      <c r="K18" s="33"/>
      <c r="L18" s="34"/>
      <c r="M18" s="31"/>
      <c r="N18" s="35">
        <f>G18/$G$7*100</f>
        <v>79.84588026081802</v>
      </c>
      <c r="O18" s="35">
        <f>H18/$H$7*100</f>
        <v>93.52941176470588</v>
      </c>
      <c r="P18" s="35"/>
      <c r="Q18" s="35"/>
      <c r="R18" s="42"/>
      <c r="S18" s="43"/>
      <c r="T18" s="37"/>
      <c r="U18" s="38">
        <f>(N18+O18)/F18</f>
        <v>86.68764601276195</v>
      </c>
      <c r="V18" s="44"/>
      <c r="W18" s="44"/>
    </row>
    <row r="19" spans="1:21" ht="13.5" customHeight="1">
      <c r="A19" s="27">
        <f>RANK(U19,$U$8:$U$119,0)</f>
        <v>12</v>
      </c>
      <c r="B19" s="39" t="s">
        <v>42</v>
      </c>
      <c r="C19" s="31" t="s">
        <v>18</v>
      </c>
      <c r="D19" s="31" t="s">
        <v>43</v>
      </c>
      <c r="E19" s="31" t="s">
        <v>22</v>
      </c>
      <c r="F19" s="40">
        <f>COUNT(G19:M19)</f>
        <v>1</v>
      </c>
      <c r="G19" s="31"/>
      <c r="H19" s="41">
        <v>1621</v>
      </c>
      <c r="I19" s="31"/>
      <c r="J19" s="32"/>
      <c r="K19" s="33"/>
      <c r="L19" s="33"/>
      <c r="M19" s="31"/>
      <c r="N19" s="35"/>
      <c r="O19" s="35">
        <f>H19/$H$7*100</f>
        <v>86.68449197860963</v>
      </c>
      <c r="P19" s="35"/>
      <c r="Q19" s="35"/>
      <c r="R19" s="36"/>
      <c r="S19" s="35"/>
      <c r="T19" s="37"/>
      <c r="U19" s="38">
        <f>(N19+O19)/F19</f>
        <v>86.68449197860963</v>
      </c>
    </row>
    <row r="20" spans="1:24" s="46" customFormat="1" ht="13.5" customHeight="1">
      <c r="A20" s="27">
        <f>RANK(U20,$U$8:$U$119,0)</f>
        <v>13</v>
      </c>
      <c r="B20" s="39" t="s">
        <v>44</v>
      </c>
      <c r="C20" s="31" t="s">
        <v>45</v>
      </c>
      <c r="D20" s="31" t="s">
        <v>38</v>
      </c>
      <c r="E20" s="31" t="s">
        <v>20</v>
      </c>
      <c r="F20" s="40">
        <f>COUNT(G20:M20)</f>
        <v>1</v>
      </c>
      <c r="G20" s="34"/>
      <c r="H20" s="41">
        <v>1618</v>
      </c>
      <c r="I20" s="32"/>
      <c r="J20" s="32"/>
      <c r="K20" s="32"/>
      <c r="L20" s="33"/>
      <c r="M20" s="31"/>
      <c r="N20" s="35"/>
      <c r="O20" s="35">
        <f>H20/$H$7*100</f>
        <v>86.524064171123</v>
      </c>
      <c r="P20" s="35"/>
      <c r="Q20" s="35"/>
      <c r="R20" s="35"/>
      <c r="S20" s="35"/>
      <c r="T20" s="37"/>
      <c r="U20" s="38">
        <f>(N20+O20)/F20</f>
        <v>86.524064171123</v>
      </c>
      <c r="V20" s="44"/>
      <c r="W20" s="44"/>
      <c r="X20" s="45"/>
    </row>
    <row r="21" spans="1:23" s="45" customFormat="1" ht="13.5" customHeight="1">
      <c r="A21" s="27">
        <f>RANK(U21,$U$8:$U$119,0)</f>
        <v>14</v>
      </c>
      <c r="B21" s="39" t="s">
        <v>46</v>
      </c>
      <c r="C21" s="31" t="s">
        <v>33</v>
      </c>
      <c r="D21" s="31" t="s">
        <v>26</v>
      </c>
      <c r="E21" s="31" t="s">
        <v>20</v>
      </c>
      <c r="F21" s="40">
        <f>COUNT(G21:M21)</f>
        <v>2</v>
      </c>
      <c r="G21" s="31">
        <v>1458</v>
      </c>
      <c r="H21" s="41">
        <v>1618</v>
      </c>
      <c r="I21" s="32"/>
      <c r="J21" s="32"/>
      <c r="K21" s="32"/>
      <c r="L21" s="40"/>
      <c r="M21" s="31"/>
      <c r="N21" s="35">
        <f>G21/$G$7*100</f>
        <v>86.42560758743332</v>
      </c>
      <c r="O21" s="35">
        <f>H21/$H$7*100</f>
        <v>86.524064171123</v>
      </c>
      <c r="P21" s="35"/>
      <c r="Q21" s="35"/>
      <c r="R21" s="35"/>
      <c r="S21" s="35"/>
      <c r="T21" s="37"/>
      <c r="U21" s="38">
        <f>(N21+O21)/F21</f>
        <v>86.47483587927816</v>
      </c>
      <c r="V21" s="44"/>
      <c r="W21" s="44"/>
    </row>
    <row r="22" spans="1:24" s="46" customFormat="1" ht="13.5" customHeight="1">
      <c r="A22" s="27">
        <f>RANK(U22,$U$8:$U$119,0)</f>
        <v>15</v>
      </c>
      <c r="B22" s="39" t="s">
        <v>47</v>
      </c>
      <c r="C22" s="31" t="s">
        <v>33</v>
      </c>
      <c r="D22" s="31" t="s">
        <v>38</v>
      </c>
      <c r="E22" s="31" t="s">
        <v>41</v>
      </c>
      <c r="F22" s="40">
        <f>COUNT(G22:M22)</f>
        <v>1</v>
      </c>
      <c r="G22" s="31">
        <v>1457</v>
      </c>
      <c r="H22" s="32"/>
      <c r="I22" s="32"/>
      <c r="J22" s="32"/>
      <c r="K22" s="32"/>
      <c r="L22" s="33"/>
      <c r="M22" s="31"/>
      <c r="N22" s="35">
        <f>G22/$G$7*100</f>
        <v>86.36633076467102</v>
      </c>
      <c r="O22" s="35"/>
      <c r="P22" s="35"/>
      <c r="Q22" s="35"/>
      <c r="R22" s="35"/>
      <c r="S22" s="35"/>
      <c r="T22" s="37"/>
      <c r="U22" s="38">
        <f>(N22+O22)/F22</f>
        <v>86.36633076467102</v>
      </c>
      <c r="V22" s="44"/>
      <c r="W22" s="44"/>
      <c r="X22" s="45"/>
    </row>
    <row r="23" spans="1:24" s="45" customFormat="1" ht="13.5" customHeight="1">
      <c r="A23" s="27">
        <f>RANK(U23,$U$8:$U$119,0)</f>
        <v>16</v>
      </c>
      <c r="B23" s="39" t="s">
        <v>48</v>
      </c>
      <c r="C23" s="31" t="s">
        <v>18</v>
      </c>
      <c r="D23" s="31" t="s">
        <v>38</v>
      </c>
      <c r="E23" s="31" t="s">
        <v>20</v>
      </c>
      <c r="F23" s="40">
        <f>COUNT(G23:M23)</f>
        <v>1</v>
      </c>
      <c r="G23" s="31">
        <v>1453</v>
      </c>
      <c r="H23" s="34"/>
      <c r="I23" s="32"/>
      <c r="J23" s="32"/>
      <c r="K23" s="33"/>
      <c r="L23" s="34"/>
      <c r="M23" s="31"/>
      <c r="N23" s="35">
        <f>G23/$G$7*100</f>
        <v>86.12922347362182</v>
      </c>
      <c r="O23" s="42"/>
      <c r="P23" s="35"/>
      <c r="Q23" s="35"/>
      <c r="R23" s="42"/>
      <c r="S23" s="43"/>
      <c r="T23" s="37"/>
      <c r="U23" s="38">
        <f>(N23+O23)/F23</f>
        <v>86.12922347362182</v>
      </c>
      <c r="V23" s="44"/>
      <c r="W23" s="44"/>
      <c r="X23" s="46"/>
    </row>
    <row r="24" spans="1:24" ht="13.5" customHeight="1">
      <c r="A24" s="27">
        <f>RANK(U24,$U$8:$U$119,0)</f>
        <v>17</v>
      </c>
      <c r="B24" s="39" t="s">
        <v>49</v>
      </c>
      <c r="C24" s="31" t="s">
        <v>18</v>
      </c>
      <c r="D24" s="31" t="s">
        <v>38</v>
      </c>
      <c r="E24" s="31" t="s">
        <v>35</v>
      </c>
      <c r="F24" s="40">
        <f>COUNT(G24:M24)</f>
        <v>1</v>
      </c>
      <c r="G24" s="31"/>
      <c r="H24" s="41">
        <v>1607</v>
      </c>
      <c r="I24" s="32"/>
      <c r="J24" s="33"/>
      <c r="K24" s="33"/>
      <c r="L24" s="34"/>
      <c r="M24" s="33"/>
      <c r="N24" s="35"/>
      <c r="O24" s="35">
        <f>H24/$H$7*100</f>
        <v>85.93582887700535</v>
      </c>
      <c r="P24" s="35"/>
      <c r="Q24" s="36"/>
      <c r="R24" s="36"/>
      <c r="S24" s="37"/>
      <c r="T24" s="35"/>
      <c r="U24" s="38">
        <f>(N24+O24)/F24</f>
        <v>85.93582887700535</v>
      </c>
      <c r="X24" s="47"/>
    </row>
    <row r="25" spans="1:23" s="45" customFormat="1" ht="13.5" customHeight="1">
      <c r="A25" s="27">
        <f>RANK(U25,$U$8:$U$119,0)</f>
        <v>18</v>
      </c>
      <c r="B25" s="39" t="s">
        <v>50</v>
      </c>
      <c r="C25" s="31" t="s">
        <v>18</v>
      </c>
      <c r="D25" s="31" t="s">
        <v>38</v>
      </c>
      <c r="E25" s="31" t="s">
        <v>51</v>
      </c>
      <c r="F25" s="40">
        <f>COUNT(G25:M25)</f>
        <v>1</v>
      </c>
      <c r="G25" s="31">
        <v>1448</v>
      </c>
      <c r="H25" s="32"/>
      <c r="I25" s="32"/>
      <c r="J25" s="33"/>
      <c r="K25" s="33"/>
      <c r="L25" s="34"/>
      <c r="M25" s="31"/>
      <c r="N25" s="35">
        <f>G25/$G$7*100</f>
        <v>85.83283935981031</v>
      </c>
      <c r="O25" s="35"/>
      <c r="P25" s="35"/>
      <c r="Q25" s="42"/>
      <c r="R25" s="42"/>
      <c r="S25" s="43"/>
      <c r="T25" s="37"/>
      <c r="U25" s="38">
        <f>(N25+O25)/F25</f>
        <v>85.83283935981031</v>
      </c>
      <c r="V25" s="44"/>
      <c r="W25" s="44"/>
    </row>
    <row r="26" spans="1:24" s="45" customFormat="1" ht="13.5" customHeight="1">
      <c r="A26" s="27">
        <f>RANK(U26,$U$8:$U$119,0)</f>
        <v>19</v>
      </c>
      <c r="B26" s="39" t="s">
        <v>52</v>
      </c>
      <c r="C26" s="31" t="s">
        <v>33</v>
      </c>
      <c r="D26" s="31" t="s">
        <v>34</v>
      </c>
      <c r="E26" s="31" t="s">
        <v>20</v>
      </c>
      <c r="F26" s="40">
        <f>COUNT(G26:M26)</f>
        <v>2</v>
      </c>
      <c r="G26" s="31">
        <v>1442</v>
      </c>
      <c r="H26" s="41">
        <v>1600</v>
      </c>
      <c r="I26" s="32"/>
      <c r="J26" s="33"/>
      <c r="K26" s="33"/>
      <c r="L26" s="34"/>
      <c r="M26" s="31"/>
      <c r="N26" s="35">
        <f>G26/$G$7*100</f>
        <v>85.47717842323651</v>
      </c>
      <c r="O26" s="35">
        <f>H26/$H$7*100</f>
        <v>85.56149732620321</v>
      </c>
      <c r="P26" s="35"/>
      <c r="Q26" s="42"/>
      <c r="R26" s="42"/>
      <c r="S26" s="43"/>
      <c r="T26" s="37"/>
      <c r="U26" s="38">
        <f>(N26+O26)/F26</f>
        <v>85.51933787471987</v>
      </c>
      <c r="V26" s="44"/>
      <c r="W26" s="44"/>
      <c r="X26" s="46"/>
    </row>
    <row r="27" spans="1:21" ht="13.5" customHeight="1">
      <c r="A27" s="27">
        <f>RANK(U27,$U$8:$U$119,0)</f>
        <v>20</v>
      </c>
      <c r="B27" s="39" t="s">
        <v>53</v>
      </c>
      <c r="C27" s="31" t="s">
        <v>18</v>
      </c>
      <c r="D27" s="31" t="s">
        <v>38</v>
      </c>
      <c r="E27" s="31" t="s">
        <v>35</v>
      </c>
      <c r="F27" s="40">
        <f>COUNT(G27:M27)</f>
        <v>1</v>
      </c>
      <c r="G27" s="40"/>
      <c r="H27" s="41">
        <v>1599</v>
      </c>
      <c r="I27" s="32"/>
      <c r="J27" s="32"/>
      <c r="K27" s="40"/>
      <c r="L27" s="40"/>
      <c r="M27" s="31"/>
      <c r="N27" s="36"/>
      <c r="O27" s="35">
        <f>H27/$H$7*100</f>
        <v>85.50802139037434</v>
      </c>
      <c r="P27" s="35"/>
      <c r="Q27" s="35"/>
      <c r="R27" s="36"/>
      <c r="S27" s="35"/>
      <c r="T27" s="37"/>
      <c r="U27" s="38">
        <f>(N27+O27)/F27</f>
        <v>85.50802139037434</v>
      </c>
    </row>
    <row r="28" spans="1:24" s="45" customFormat="1" ht="13.5" customHeight="1">
      <c r="A28" s="27">
        <f>RANK(U28,$U$8:$U$119,0)</f>
        <v>21</v>
      </c>
      <c r="B28" s="39" t="s">
        <v>54</v>
      </c>
      <c r="C28" s="31" t="s">
        <v>33</v>
      </c>
      <c r="D28" s="31" t="s">
        <v>26</v>
      </c>
      <c r="E28" s="31" t="s">
        <v>51</v>
      </c>
      <c r="F28" s="40">
        <f>COUNT(G28:M28)</f>
        <v>2</v>
      </c>
      <c r="G28" s="31">
        <v>1473</v>
      </c>
      <c r="H28" s="41">
        <v>1565</v>
      </c>
      <c r="I28" s="34"/>
      <c r="J28" s="32"/>
      <c r="K28" s="32"/>
      <c r="L28" s="34"/>
      <c r="M28" s="33"/>
      <c r="N28" s="35">
        <f>G28/$G$7*100</f>
        <v>87.31475992886782</v>
      </c>
      <c r="O28" s="35">
        <f>H28/$H$7*100</f>
        <v>83.68983957219251</v>
      </c>
      <c r="P28" s="42"/>
      <c r="Q28" s="35"/>
      <c r="R28" s="35"/>
      <c r="S28" s="43"/>
      <c r="T28" s="35"/>
      <c r="U28" s="38">
        <f>(N28+O28)/F28</f>
        <v>85.50229975053017</v>
      </c>
      <c r="V28" s="44"/>
      <c r="W28" s="44"/>
      <c r="X28" s="46"/>
    </row>
    <row r="29" spans="1:24" s="46" customFormat="1" ht="13.5" customHeight="1">
      <c r="A29" s="27">
        <f>RANK(U29,$U$8:$U$119,0)</f>
        <v>22</v>
      </c>
      <c r="B29" s="39" t="s">
        <v>55</v>
      </c>
      <c r="C29" s="31" t="s">
        <v>45</v>
      </c>
      <c r="D29" s="31" t="s">
        <v>34</v>
      </c>
      <c r="E29" s="31" t="s">
        <v>20</v>
      </c>
      <c r="F29" s="40">
        <f>COUNT(G29:M29)</f>
        <v>2</v>
      </c>
      <c r="G29" s="31">
        <v>1446</v>
      </c>
      <c r="H29" s="41">
        <v>1592</v>
      </c>
      <c r="I29" s="33"/>
      <c r="J29" s="32"/>
      <c r="K29" s="33"/>
      <c r="L29" s="34"/>
      <c r="M29" s="31"/>
      <c r="N29" s="35">
        <f>G29/$G$7*100</f>
        <v>85.71428571428571</v>
      </c>
      <c r="O29" s="35">
        <f>H29/$H$7*100</f>
        <v>85.13368983957218</v>
      </c>
      <c r="P29" s="42"/>
      <c r="Q29" s="35"/>
      <c r="R29" s="42"/>
      <c r="S29" s="43"/>
      <c r="T29" s="37"/>
      <c r="U29" s="38">
        <f>(N29+O29)/F29</f>
        <v>85.42398777692895</v>
      </c>
      <c r="V29" s="44"/>
      <c r="W29" s="44"/>
      <c r="X29" s="45"/>
    </row>
    <row r="30" spans="1:24" s="45" customFormat="1" ht="13.5" customHeight="1">
      <c r="A30" s="27">
        <f>RANK(U30,$U$8:$U$119,0)</f>
        <v>23</v>
      </c>
      <c r="B30" s="39" t="s">
        <v>56</v>
      </c>
      <c r="C30" s="31" t="s">
        <v>45</v>
      </c>
      <c r="D30" s="31" t="s">
        <v>57</v>
      </c>
      <c r="E30" s="31" t="s">
        <v>20</v>
      </c>
      <c r="F30" s="40">
        <f>COUNT(G30:M30)</f>
        <v>1</v>
      </c>
      <c r="G30" s="31">
        <v>1434</v>
      </c>
      <c r="H30" s="32"/>
      <c r="I30" s="32"/>
      <c r="J30" s="32"/>
      <c r="K30" s="33"/>
      <c r="L30" s="34"/>
      <c r="M30" s="31"/>
      <c r="N30" s="35">
        <f>G30/$G$7*100</f>
        <v>85.00296384113811</v>
      </c>
      <c r="O30" s="35"/>
      <c r="P30" s="35"/>
      <c r="Q30" s="35"/>
      <c r="R30" s="42"/>
      <c r="S30" s="43"/>
      <c r="T30" s="37"/>
      <c r="U30" s="38">
        <f>(N30+O30)/F30</f>
        <v>85.00296384113811</v>
      </c>
      <c r="V30" s="44"/>
      <c r="W30" s="44"/>
      <c r="X30" s="46"/>
    </row>
    <row r="31" spans="1:24" s="46" customFormat="1" ht="13.5" customHeight="1">
      <c r="A31" s="27">
        <f>RANK(U31,$U$8:$U$119,0)</f>
        <v>24</v>
      </c>
      <c r="B31" s="39" t="s">
        <v>58</v>
      </c>
      <c r="C31" s="31" t="s">
        <v>18</v>
      </c>
      <c r="D31" s="31" t="s">
        <v>59</v>
      </c>
      <c r="E31" s="31" t="s">
        <v>60</v>
      </c>
      <c r="F31" s="40">
        <f>COUNT(G31:M31)</f>
        <v>1</v>
      </c>
      <c r="G31" s="34"/>
      <c r="H31" s="41">
        <v>1587</v>
      </c>
      <c r="I31" s="34"/>
      <c r="J31" s="32"/>
      <c r="K31" s="33"/>
      <c r="L31" s="34"/>
      <c r="M31" s="33"/>
      <c r="N31" s="35"/>
      <c r="O31" s="35">
        <f>H31/$H$7*100</f>
        <v>84.8663101604278</v>
      </c>
      <c r="P31" s="35"/>
      <c r="Q31" s="35"/>
      <c r="R31" s="42"/>
      <c r="S31" s="43"/>
      <c r="T31" s="35"/>
      <c r="U31" s="38">
        <f>(N31+O31)/F31</f>
        <v>84.8663101604278</v>
      </c>
      <c r="V31" s="44"/>
      <c r="W31" s="44"/>
      <c r="X31" s="45"/>
    </row>
    <row r="32" spans="1:23" s="46" customFormat="1" ht="13.5" customHeight="1">
      <c r="A32" s="27">
        <f>RANK(U32,$U$8:$U$119,0)</f>
        <v>25</v>
      </c>
      <c r="B32" s="39" t="s">
        <v>61</v>
      </c>
      <c r="C32" s="31" t="s">
        <v>45</v>
      </c>
      <c r="D32" s="31" t="s">
        <v>38</v>
      </c>
      <c r="E32" s="31" t="s">
        <v>51</v>
      </c>
      <c r="F32" s="40">
        <f>COUNT(G32:M32)</f>
        <v>1</v>
      </c>
      <c r="G32" s="31">
        <v>1431</v>
      </c>
      <c r="H32" s="32"/>
      <c r="I32" s="32"/>
      <c r="J32" s="32"/>
      <c r="K32" s="33"/>
      <c r="L32" s="33"/>
      <c r="M32" s="33"/>
      <c r="N32" s="35">
        <f>G32/$G$7*100</f>
        <v>84.82513337285121</v>
      </c>
      <c r="O32" s="35"/>
      <c r="P32" s="35"/>
      <c r="Q32" s="35"/>
      <c r="R32" s="42"/>
      <c r="S32" s="35"/>
      <c r="T32" s="35"/>
      <c r="U32" s="38">
        <f>(N32+O32)/F32</f>
        <v>84.82513337285121</v>
      </c>
      <c r="V32" s="44"/>
      <c r="W32" s="44"/>
    </row>
    <row r="33" spans="1:21" ht="13.5" customHeight="1">
      <c r="A33" s="27">
        <f>RANK(U33,$U$8:$U$119,0)</f>
        <v>26</v>
      </c>
      <c r="B33" s="39" t="s">
        <v>62</v>
      </c>
      <c r="C33" s="31" t="s">
        <v>45</v>
      </c>
      <c r="D33" s="31" t="s">
        <v>38</v>
      </c>
      <c r="E33" s="31" t="s">
        <v>41</v>
      </c>
      <c r="F33" s="40">
        <f>COUNT(G33:M33)</f>
        <v>1</v>
      </c>
      <c r="G33" s="40"/>
      <c r="H33" s="41">
        <v>1585</v>
      </c>
      <c r="I33" s="32"/>
      <c r="J33" s="32"/>
      <c r="K33" s="40"/>
      <c r="L33" s="32"/>
      <c r="M33" s="31"/>
      <c r="N33" s="36"/>
      <c r="O33" s="35">
        <f>H33/$H$7*100</f>
        <v>84.75935828877004</v>
      </c>
      <c r="P33" s="35"/>
      <c r="Q33" s="35"/>
      <c r="R33" s="36"/>
      <c r="S33" s="35"/>
      <c r="T33" s="37"/>
      <c r="U33" s="38">
        <f>(N33+O33)/F33</f>
        <v>84.75935828877004</v>
      </c>
    </row>
    <row r="34" spans="1:21" ht="13.5" customHeight="1">
      <c r="A34" s="27">
        <f>RANK(U34,$U$8:$U$119,0)</f>
        <v>27</v>
      </c>
      <c r="B34" s="39" t="s">
        <v>63</v>
      </c>
      <c r="C34" s="31" t="s">
        <v>33</v>
      </c>
      <c r="D34" s="31" t="s">
        <v>34</v>
      </c>
      <c r="E34" s="31" t="s">
        <v>39</v>
      </c>
      <c r="F34" s="40">
        <f>COUNT(G34:M34)</f>
        <v>1</v>
      </c>
      <c r="G34" s="40"/>
      <c r="H34" s="41">
        <v>1582</v>
      </c>
      <c r="I34" s="32"/>
      <c r="J34" s="33"/>
      <c r="K34" s="32"/>
      <c r="L34" s="32"/>
      <c r="M34" s="31"/>
      <c r="N34" s="36"/>
      <c r="O34" s="35">
        <f>H34/$H$7*100</f>
        <v>84.59893048128342</v>
      </c>
      <c r="P34" s="35"/>
      <c r="Q34" s="36"/>
      <c r="R34" s="35"/>
      <c r="S34" s="35"/>
      <c r="T34" s="37"/>
      <c r="U34" s="38">
        <f>(N34+O34)/F34</f>
        <v>84.59893048128342</v>
      </c>
    </row>
    <row r="35" spans="1:21" ht="13.5" customHeight="1">
      <c r="A35" s="27">
        <f>RANK(U35,$U$8:$U$119,0)</f>
        <v>28</v>
      </c>
      <c r="B35" s="39" t="s">
        <v>64</v>
      </c>
      <c r="C35" s="31" t="s">
        <v>45</v>
      </c>
      <c r="D35" s="31" t="s">
        <v>38</v>
      </c>
      <c r="E35" s="31" t="s">
        <v>35</v>
      </c>
      <c r="F35" s="40">
        <f>COUNT(G35:M35)</f>
        <v>1</v>
      </c>
      <c r="G35" s="40"/>
      <c r="H35" s="41">
        <v>1580</v>
      </c>
      <c r="I35" s="32"/>
      <c r="J35" s="33"/>
      <c r="K35" s="32"/>
      <c r="L35" s="34"/>
      <c r="M35" s="31"/>
      <c r="N35" s="36"/>
      <c r="O35" s="35">
        <f>H35/$H$7*100</f>
        <v>84.49197860962568</v>
      </c>
      <c r="P35" s="35"/>
      <c r="Q35" s="36"/>
      <c r="R35" s="35"/>
      <c r="S35" s="37"/>
      <c r="T35" s="37"/>
      <c r="U35" s="38">
        <f>(N35+O35)/F35</f>
        <v>84.49197860962568</v>
      </c>
    </row>
    <row r="36" spans="1:24" ht="13.5" customHeight="1">
      <c r="A36" s="27">
        <f>RANK(U36,$U$8:$U$119,0)</f>
        <v>29</v>
      </c>
      <c r="B36" s="39" t="s">
        <v>65</v>
      </c>
      <c r="C36" s="31" t="s">
        <v>33</v>
      </c>
      <c r="D36" s="31" t="s">
        <v>59</v>
      </c>
      <c r="E36" s="31" t="s">
        <v>35</v>
      </c>
      <c r="F36" s="40">
        <f>COUNT(G36:M36)</f>
        <v>1</v>
      </c>
      <c r="G36" s="31"/>
      <c r="H36" s="41">
        <v>1560</v>
      </c>
      <c r="I36" s="33"/>
      <c r="J36" s="32"/>
      <c r="K36" s="33"/>
      <c r="L36" s="34"/>
      <c r="M36" s="33"/>
      <c r="N36" s="36"/>
      <c r="O36" s="35">
        <f>H36/$H$7*100</f>
        <v>83.42245989304813</v>
      </c>
      <c r="P36" s="36"/>
      <c r="Q36" s="35"/>
      <c r="R36" s="36"/>
      <c r="S36" s="37"/>
      <c r="T36" s="35"/>
      <c r="U36" s="38">
        <f>(N36+O36)/F36</f>
        <v>83.42245989304813</v>
      </c>
      <c r="X36" s="46"/>
    </row>
    <row r="37" spans="1:23" s="46" customFormat="1" ht="13.5" customHeight="1">
      <c r="A37" s="27">
        <f>RANK(U37,$U$8:$U$119,0)</f>
        <v>30</v>
      </c>
      <c r="B37" s="39" t="s">
        <v>66</v>
      </c>
      <c r="C37" s="31" t="s">
        <v>18</v>
      </c>
      <c r="D37" s="31" t="s">
        <v>59</v>
      </c>
      <c r="E37" s="31" t="s">
        <v>67</v>
      </c>
      <c r="F37" s="40">
        <f>COUNT(G37:M37)</f>
        <v>1</v>
      </c>
      <c r="G37" s="31">
        <v>1405</v>
      </c>
      <c r="H37" s="32"/>
      <c r="I37" s="33"/>
      <c r="J37" s="32"/>
      <c r="K37" s="33"/>
      <c r="L37" s="34"/>
      <c r="M37" s="31"/>
      <c r="N37" s="35">
        <f>G37/$G$7*100</f>
        <v>83.28393598103142</v>
      </c>
      <c r="O37" s="35"/>
      <c r="P37" s="42"/>
      <c r="Q37" s="35"/>
      <c r="R37" s="42"/>
      <c r="S37" s="43"/>
      <c r="T37" s="37"/>
      <c r="U37" s="38">
        <f>(N37+O37)/F37</f>
        <v>83.28393598103142</v>
      </c>
      <c r="V37" s="44"/>
      <c r="W37" s="44"/>
    </row>
    <row r="38" spans="1:21" ht="13.5" customHeight="1">
      <c r="A38" s="27">
        <f>RANK(U38,$U$8:$U$119,0)</f>
        <v>31</v>
      </c>
      <c r="B38" s="39" t="s">
        <v>68</v>
      </c>
      <c r="C38" s="31" t="s">
        <v>18</v>
      </c>
      <c r="D38" s="31" t="s">
        <v>38</v>
      </c>
      <c r="E38" s="31" t="s">
        <v>22</v>
      </c>
      <c r="F38" s="40">
        <f>COUNT(G38:M38)</f>
        <v>1</v>
      </c>
      <c r="G38" s="40"/>
      <c r="H38" s="41">
        <v>1552</v>
      </c>
      <c r="I38" s="33"/>
      <c r="J38" s="32"/>
      <c r="K38" s="32"/>
      <c r="L38" s="40"/>
      <c r="M38" s="31"/>
      <c r="N38" s="36"/>
      <c r="O38" s="35">
        <f>H38/$H$7*100</f>
        <v>82.99465240641712</v>
      </c>
      <c r="P38" s="36"/>
      <c r="Q38" s="35"/>
      <c r="R38" s="35"/>
      <c r="S38" s="27"/>
      <c r="T38" s="37"/>
      <c r="U38" s="38">
        <f>(N38+O38)/F38</f>
        <v>82.99465240641712</v>
      </c>
    </row>
    <row r="39" spans="1:21" ht="13.5" customHeight="1">
      <c r="A39" s="27">
        <f>RANK(U39,$U$8:$U$119,0)</f>
        <v>31</v>
      </c>
      <c r="B39" s="39" t="s">
        <v>69</v>
      </c>
      <c r="C39" s="31" t="s">
        <v>18</v>
      </c>
      <c r="D39" s="31" t="s">
        <v>59</v>
      </c>
      <c r="E39" s="31" t="s">
        <v>51</v>
      </c>
      <c r="F39" s="40">
        <f>COUNT(G39:M39)</f>
        <v>1</v>
      </c>
      <c r="G39" s="40"/>
      <c r="H39" s="41">
        <v>1552</v>
      </c>
      <c r="I39" s="33"/>
      <c r="J39" s="32"/>
      <c r="K39" s="40"/>
      <c r="L39" s="40"/>
      <c r="M39" s="31"/>
      <c r="N39" s="36"/>
      <c r="O39" s="35">
        <f>H39/$H$7*100</f>
        <v>82.99465240641712</v>
      </c>
      <c r="P39" s="36"/>
      <c r="Q39" s="35"/>
      <c r="R39" s="36"/>
      <c r="S39" s="35"/>
      <c r="T39" s="37"/>
      <c r="U39" s="38">
        <f>(N39+O39)/F39</f>
        <v>82.99465240641712</v>
      </c>
    </row>
    <row r="40" spans="1:21" ht="13.5" customHeight="1">
      <c r="A40" s="27">
        <f>RANK(U40,$U$8:$U$119,0)</f>
        <v>33</v>
      </c>
      <c r="B40" s="39" t="s">
        <v>70</v>
      </c>
      <c r="C40" s="31" t="s">
        <v>18</v>
      </c>
      <c r="D40" s="31" t="s">
        <v>38</v>
      </c>
      <c r="E40" s="31" t="s">
        <v>20</v>
      </c>
      <c r="F40" s="40">
        <f>COUNT(G40:M40)</f>
        <v>1</v>
      </c>
      <c r="G40" s="31">
        <v>1400</v>
      </c>
      <c r="H40" s="32"/>
      <c r="I40" s="32"/>
      <c r="J40" s="32"/>
      <c r="K40" s="33"/>
      <c r="L40" s="33"/>
      <c r="M40" s="33"/>
      <c r="N40" s="35">
        <f>G40/$G$7*100</f>
        <v>82.98755186721992</v>
      </c>
      <c r="O40" s="35"/>
      <c r="P40" s="35"/>
      <c r="Q40" s="35"/>
      <c r="R40" s="36"/>
      <c r="S40" s="35"/>
      <c r="T40" s="35"/>
      <c r="U40" s="38">
        <f>(N40+O40)/F40</f>
        <v>82.98755186721992</v>
      </c>
    </row>
    <row r="41" spans="1:23" s="46" customFormat="1" ht="13.5" customHeight="1">
      <c r="A41" s="27">
        <f>RANK(U41,$U$8:$U$119,0)</f>
        <v>34</v>
      </c>
      <c r="B41" s="39" t="s">
        <v>71</v>
      </c>
      <c r="C41" s="31" t="s">
        <v>18</v>
      </c>
      <c r="D41" s="31" t="s">
        <v>59</v>
      </c>
      <c r="E41" s="31" t="s">
        <v>22</v>
      </c>
      <c r="F41" s="40">
        <f>COUNT(G41:M41)</f>
        <v>1</v>
      </c>
      <c r="G41" s="31"/>
      <c r="H41" s="41">
        <v>1551</v>
      </c>
      <c r="I41" s="32"/>
      <c r="J41" s="33"/>
      <c r="K41" s="33"/>
      <c r="L41" s="34"/>
      <c r="M41" s="33"/>
      <c r="N41" s="35"/>
      <c r="O41" s="35">
        <f>H41/$H$7*100</f>
        <v>82.94117647058825</v>
      </c>
      <c r="P41" s="35"/>
      <c r="Q41" s="36"/>
      <c r="R41" s="36"/>
      <c r="S41" s="37"/>
      <c r="T41" s="35"/>
      <c r="U41" s="38">
        <f>(N41+O41)/F41</f>
        <v>82.94117647058825</v>
      </c>
      <c r="V41" s="7"/>
      <c r="W41" s="7"/>
    </row>
    <row r="42" spans="1:24" s="47" customFormat="1" ht="13.5" customHeight="1">
      <c r="A42" s="27">
        <f>RANK(U42,$U$8:$U$119,0)</f>
        <v>35</v>
      </c>
      <c r="B42" s="39" t="s">
        <v>72</v>
      </c>
      <c r="C42" s="31" t="s">
        <v>18</v>
      </c>
      <c r="D42" s="31" t="s">
        <v>59</v>
      </c>
      <c r="E42" s="31" t="s">
        <v>73</v>
      </c>
      <c r="F42" s="40">
        <f>COUNT(G42:M42)</f>
        <v>2</v>
      </c>
      <c r="G42" s="31">
        <v>1445</v>
      </c>
      <c r="H42" s="41">
        <v>1500</v>
      </c>
      <c r="I42" s="31"/>
      <c r="J42" s="33"/>
      <c r="K42" s="32"/>
      <c r="L42" s="34"/>
      <c r="M42" s="31"/>
      <c r="N42" s="35">
        <f>G42/$G$7*100</f>
        <v>85.65500889152341</v>
      </c>
      <c r="O42" s="35">
        <f>H42/$H$7*100</f>
        <v>80.21390374331551</v>
      </c>
      <c r="P42" s="36"/>
      <c r="Q42" s="36"/>
      <c r="R42" s="35"/>
      <c r="S42" s="37"/>
      <c r="T42" s="37"/>
      <c r="U42" s="38">
        <f>(N42+O42)/F42</f>
        <v>82.93445631741946</v>
      </c>
      <c r="V42" s="7"/>
      <c r="W42" s="7"/>
      <c r="X42" s="1"/>
    </row>
    <row r="43" spans="1:23" s="45" customFormat="1" ht="13.5" customHeight="1">
      <c r="A43" s="27">
        <f>RANK(U43,$U$8:$U$119,0)</f>
        <v>36</v>
      </c>
      <c r="B43" s="39" t="s">
        <v>74</v>
      </c>
      <c r="C43" s="31" t="s">
        <v>45</v>
      </c>
      <c r="D43" s="31" t="s">
        <v>59</v>
      </c>
      <c r="E43" s="31" t="s">
        <v>22</v>
      </c>
      <c r="F43" s="40">
        <f>COUNT(G43:M43)</f>
        <v>1</v>
      </c>
      <c r="G43" s="34"/>
      <c r="H43" s="41">
        <v>1550</v>
      </c>
      <c r="I43" s="34"/>
      <c r="J43" s="33"/>
      <c r="K43" s="32"/>
      <c r="L43" s="34"/>
      <c r="M43" s="31"/>
      <c r="N43" s="35"/>
      <c r="O43" s="35">
        <f>H43/$H$7*100</f>
        <v>82.88770053475936</v>
      </c>
      <c r="P43" s="35"/>
      <c r="Q43" s="42"/>
      <c r="R43" s="35"/>
      <c r="S43" s="43"/>
      <c r="T43" s="37"/>
      <c r="U43" s="38">
        <f>(N43+O43)/F43</f>
        <v>82.88770053475936</v>
      </c>
      <c r="V43" s="44"/>
      <c r="W43" s="44"/>
    </row>
    <row r="44" spans="1:23" s="45" customFormat="1" ht="13.5" customHeight="1">
      <c r="A44" s="27">
        <f>RANK(U44,$U$8:$U$119,0)</f>
        <v>37</v>
      </c>
      <c r="B44" s="39" t="s">
        <v>75</v>
      </c>
      <c r="C44" s="31" t="s">
        <v>45</v>
      </c>
      <c r="D44" s="31" t="s">
        <v>59</v>
      </c>
      <c r="E44" s="31" t="s">
        <v>35</v>
      </c>
      <c r="F44" s="40">
        <f>COUNT(G44:M44)</f>
        <v>1</v>
      </c>
      <c r="G44" s="48"/>
      <c r="H44" s="41">
        <v>1548</v>
      </c>
      <c r="I44" s="32"/>
      <c r="J44" s="33"/>
      <c r="K44" s="32"/>
      <c r="L44" s="34"/>
      <c r="M44" s="31"/>
      <c r="N44" s="42"/>
      <c r="O44" s="35">
        <f>H44/$H$7*100</f>
        <v>82.7807486631016</v>
      </c>
      <c r="P44" s="35"/>
      <c r="Q44" s="42"/>
      <c r="R44" s="35"/>
      <c r="S44" s="43"/>
      <c r="T44" s="37"/>
      <c r="U44" s="38">
        <f>(N44+O44)/F44</f>
        <v>82.7807486631016</v>
      </c>
      <c r="V44" s="44"/>
      <c r="W44" s="44"/>
    </row>
    <row r="45" spans="1:24" s="46" customFormat="1" ht="13.5" customHeight="1">
      <c r="A45" s="27">
        <f>RANK(U45,$U$8:$U$119,0)</f>
        <v>38</v>
      </c>
      <c r="B45" s="39" t="s">
        <v>76</v>
      </c>
      <c r="C45" s="31" t="s">
        <v>33</v>
      </c>
      <c r="D45" s="31" t="s">
        <v>43</v>
      </c>
      <c r="E45" s="31" t="s">
        <v>22</v>
      </c>
      <c r="F45" s="40">
        <f>COUNT(G45:M45)</f>
        <v>1</v>
      </c>
      <c r="G45" s="40"/>
      <c r="H45" s="41">
        <v>1544</v>
      </c>
      <c r="I45" s="33"/>
      <c r="J45" s="32"/>
      <c r="K45" s="32"/>
      <c r="L45" s="40"/>
      <c r="M45" s="40"/>
      <c r="N45" s="36"/>
      <c r="O45" s="35">
        <f>H45/$H$7*100</f>
        <v>82.56684491978609</v>
      </c>
      <c r="P45" s="36"/>
      <c r="Q45" s="35"/>
      <c r="R45" s="35"/>
      <c r="S45" s="35"/>
      <c r="T45" s="35"/>
      <c r="U45" s="38">
        <f>(N45+O45)/F45</f>
        <v>82.56684491978609</v>
      </c>
      <c r="V45" s="7"/>
      <c r="W45" s="7"/>
      <c r="X45" s="1"/>
    </row>
    <row r="46" spans="1:21" ht="13.5" customHeight="1">
      <c r="A46" s="27">
        <f>RANK(U46,$U$8:$U$119,0)</f>
        <v>39</v>
      </c>
      <c r="B46" s="39" t="s">
        <v>77</v>
      </c>
      <c r="C46" s="31" t="s">
        <v>33</v>
      </c>
      <c r="D46" s="31" t="s">
        <v>59</v>
      </c>
      <c r="E46" s="31" t="s">
        <v>73</v>
      </c>
      <c r="F46" s="40">
        <f>COUNT(G46:M46)</f>
        <v>1</v>
      </c>
      <c r="G46" s="31">
        <v>1385</v>
      </c>
      <c r="H46" s="33"/>
      <c r="I46" s="33"/>
      <c r="J46" s="32"/>
      <c r="K46" s="33"/>
      <c r="L46" s="34"/>
      <c r="M46" s="31"/>
      <c r="N46" s="35">
        <f>G46/$G$7*100</f>
        <v>82.09839952578541</v>
      </c>
      <c r="O46" s="36"/>
      <c r="P46" s="36"/>
      <c r="Q46" s="35"/>
      <c r="R46" s="36"/>
      <c r="S46" s="37"/>
      <c r="T46" s="37"/>
      <c r="U46" s="38">
        <f>(N46+O46)/F46</f>
        <v>82.09839952578541</v>
      </c>
    </row>
    <row r="47" spans="1:23" s="45" customFormat="1" ht="13.5" customHeight="1">
      <c r="A47" s="27">
        <f>RANK(U47,$U$8:$U$119,0)</f>
        <v>40</v>
      </c>
      <c r="B47" s="39" t="s">
        <v>78</v>
      </c>
      <c r="C47" s="31" t="s">
        <v>33</v>
      </c>
      <c r="D47" s="31" t="s">
        <v>57</v>
      </c>
      <c r="E47" s="31" t="s">
        <v>51</v>
      </c>
      <c r="F47" s="40">
        <f>COUNT(G47:M47)</f>
        <v>2</v>
      </c>
      <c r="G47" s="31">
        <v>1400</v>
      </c>
      <c r="H47" s="41">
        <v>1517</v>
      </c>
      <c r="I47" s="32"/>
      <c r="J47" s="32"/>
      <c r="K47" s="33"/>
      <c r="L47" s="33"/>
      <c r="M47" s="33"/>
      <c r="N47" s="35">
        <f>G47/$G$7*100</f>
        <v>82.98755186721992</v>
      </c>
      <c r="O47" s="35">
        <f>H47/$H$7*100</f>
        <v>81.12299465240642</v>
      </c>
      <c r="P47" s="35"/>
      <c r="Q47" s="35"/>
      <c r="R47" s="42"/>
      <c r="S47" s="35"/>
      <c r="T47" s="35"/>
      <c r="U47" s="38">
        <f>(N47+O47)/F47</f>
        <v>82.05527325981316</v>
      </c>
      <c r="V47" s="44"/>
      <c r="W47" s="44"/>
    </row>
    <row r="48" spans="1:24" s="46" customFormat="1" ht="13.5" customHeight="1">
      <c r="A48" s="27">
        <f>RANK(U48,$U$8:$U$119,0)</f>
        <v>41</v>
      </c>
      <c r="B48" s="39" t="s">
        <v>79</v>
      </c>
      <c r="C48" s="31" t="s">
        <v>33</v>
      </c>
      <c r="D48" s="31" t="s">
        <v>57</v>
      </c>
      <c r="E48" s="31" t="s">
        <v>35</v>
      </c>
      <c r="F48" s="40">
        <f>COUNT(G48:M48)</f>
        <v>1</v>
      </c>
      <c r="G48" s="31"/>
      <c r="H48" s="41">
        <v>1530</v>
      </c>
      <c r="I48" s="32"/>
      <c r="J48" s="33"/>
      <c r="K48" s="33"/>
      <c r="L48" s="34"/>
      <c r="M48" s="31"/>
      <c r="N48" s="35"/>
      <c r="O48" s="35">
        <f>H48/$H$7*100</f>
        <v>81.81818181818183</v>
      </c>
      <c r="P48" s="35"/>
      <c r="Q48" s="36"/>
      <c r="R48" s="36"/>
      <c r="S48" s="37"/>
      <c r="T48" s="37"/>
      <c r="U48" s="38">
        <f>(N48+O48)/F48</f>
        <v>81.81818181818183</v>
      </c>
      <c r="V48" s="7"/>
      <c r="W48" s="7"/>
      <c r="X48" s="1"/>
    </row>
    <row r="49" spans="1:23" s="45" customFormat="1" ht="13.5" customHeight="1">
      <c r="A49" s="27">
        <f>RANK(U49,$U$8:$U$119,0)</f>
        <v>42</v>
      </c>
      <c r="B49" s="28" t="s">
        <v>80</v>
      </c>
      <c r="C49" s="29" t="s">
        <v>45</v>
      </c>
      <c r="D49" s="29" t="s">
        <v>81</v>
      </c>
      <c r="E49" s="29" t="s">
        <v>82</v>
      </c>
      <c r="F49" s="30">
        <f>COUNT(G49:M49)</f>
        <v>1</v>
      </c>
      <c r="G49" s="34"/>
      <c r="H49" s="41">
        <v>1526</v>
      </c>
      <c r="I49" s="33"/>
      <c r="J49" s="32"/>
      <c r="K49" s="32"/>
      <c r="L49" s="34"/>
      <c r="M49" s="33"/>
      <c r="N49" s="35"/>
      <c r="O49" s="35">
        <f>H49/$H$7*100</f>
        <v>81.60427807486631</v>
      </c>
      <c r="P49" s="42"/>
      <c r="Q49" s="35"/>
      <c r="R49" s="35"/>
      <c r="S49" s="43"/>
      <c r="T49" s="35"/>
      <c r="U49" s="38">
        <f>(N49+O49)/F49</f>
        <v>81.60427807486631</v>
      </c>
      <c r="V49" s="44"/>
      <c r="W49" s="44"/>
    </row>
    <row r="50" spans="1:24" s="46" customFormat="1" ht="13.5" customHeight="1">
      <c r="A50" s="27">
        <f>RANK(U50,$U$8:$U$119,0)</f>
        <v>43</v>
      </c>
      <c r="B50" s="39" t="s">
        <v>83</v>
      </c>
      <c r="C50" s="31" t="s">
        <v>33</v>
      </c>
      <c r="D50" s="31" t="s">
        <v>84</v>
      </c>
      <c r="E50" s="31" t="s">
        <v>20</v>
      </c>
      <c r="F50" s="40">
        <f>COUNT(G50:M50)</f>
        <v>2</v>
      </c>
      <c r="G50" s="31">
        <v>1376</v>
      </c>
      <c r="H50" s="41">
        <v>1523</v>
      </c>
      <c r="I50" s="33"/>
      <c r="J50" s="32"/>
      <c r="K50" s="32"/>
      <c r="L50" s="40"/>
      <c r="M50" s="40"/>
      <c r="N50" s="35">
        <f>G50/$G$7*100</f>
        <v>81.56490812092471</v>
      </c>
      <c r="O50" s="35">
        <f>H50/$H$7*100</f>
        <v>81.44385026737967</v>
      </c>
      <c r="P50" s="36"/>
      <c r="Q50" s="35"/>
      <c r="R50" s="35"/>
      <c r="S50" s="35"/>
      <c r="T50" s="35"/>
      <c r="U50" s="38">
        <f>(N50+O50)/F50</f>
        <v>81.5043791941522</v>
      </c>
      <c r="V50" s="7"/>
      <c r="W50" s="7"/>
      <c r="X50" s="1"/>
    </row>
    <row r="51" spans="1:21" ht="13.5" customHeight="1">
      <c r="A51" s="27">
        <f>RANK(U51,$U$8:$U$119,0)</f>
        <v>44</v>
      </c>
      <c r="B51" s="39" t="s">
        <v>85</v>
      </c>
      <c r="C51" s="31" t="s">
        <v>45</v>
      </c>
      <c r="D51" s="31" t="s">
        <v>59</v>
      </c>
      <c r="E51" s="31" t="s">
        <v>39</v>
      </c>
      <c r="F51" s="40">
        <f>COUNT(G51:M51)</f>
        <v>2</v>
      </c>
      <c r="G51" s="31">
        <v>1425</v>
      </c>
      <c r="H51" s="41">
        <v>1467</v>
      </c>
      <c r="I51" s="32"/>
      <c r="J51" s="32"/>
      <c r="K51" s="32"/>
      <c r="L51" s="34"/>
      <c r="M51" s="31"/>
      <c r="N51" s="35">
        <f>G51/$G$7*100</f>
        <v>84.46947243627741</v>
      </c>
      <c r="O51" s="35">
        <f>H51/$H$7*100</f>
        <v>78.44919786096257</v>
      </c>
      <c r="P51" s="35"/>
      <c r="Q51" s="35"/>
      <c r="R51" s="35"/>
      <c r="S51" s="37"/>
      <c r="T51" s="37"/>
      <c r="U51" s="38">
        <f>(N51+O51)/F51</f>
        <v>81.45933514862</v>
      </c>
    </row>
    <row r="52" spans="1:23" s="46" customFormat="1" ht="13.5" customHeight="1">
      <c r="A52" s="27">
        <f>RANK(U52,$U$8:$U$119,0)</f>
        <v>45</v>
      </c>
      <c r="B52" s="39" t="s">
        <v>86</v>
      </c>
      <c r="C52" s="31" t="s">
        <v>87</v>
      </c>
      <c r="D52" s="31" t="s">
        <v>57</v>
      </c>
      <c r="E52" s="31" t="s">
        <v>60</v>
      </c>
      <c r="F52" s="40">
        <f>COUNT(G52:M52)</f>
        <v>1</v>
      </c>
      <c r="G52" s="31"/>
      <c r="H52" s="41">
        <v>1522</v>
      </c>
      <c r="I52" s="33"/>
      <c r="J52" s="33"/>
      <c r="K52" s="33"/>
      <c r="L52" s="33"/>
      <c r="M52" s="31"/>
      <c r="N52" s="35"/>
      <c r="O52" s="35">
        <f>H52/$H$7*100</f>
        <v>81.3903743315508</v>
      </c>
      <c r="P52" s="35"/>
      <c r="Q52" s="36"/>
      <c r="R52" s="36"/>
      <c r="S52" s="35"/>
      <c r="T52" s="37"/>
      <c r="U52" s="38">
        <f>(N52+O52)/F52</f>
        <v>81.3903743315508</v>
      </c>
      <c r="V52" s="7"/>
      <c r="W52" s="7"/>
    </row>
    <row r="53" spans="1:21" ht="13.5" customHeight="1">
      <c r="A53" s="27">
        <f>RANK(U53,$U$8:$U$119,0)</f>
        <v>46</v>
      </c>
      <c r="B53" s="39" t="s">
        <v>88</v>
      </c>
      <c r="C53" s="31" t="s">
        <v>45</v>
      </c>
      <c r="D53" s="31" t="s">
        <v>81</v>
      </c>
      <c r="E53" s="31" t="s">
        <v>89</v>
      </c>
      <c r="F53" s="40">
        <f>COUNT(G53:M53)</f>
        <v>1</v>
      </c>
      <c r="G53" s="31">
        <v>1373</v>
      </c>
      <c r="H53" s="32"/>
      <c r="I53" s="33"/>
      <c r="J53" s="32"/>
      <c r="K53" s="31"/>
      <c r="L53" s="34"/>
      <c r="M53" s="40"/>
      <c r="N53" s="35">
        <f>G53/$G$7*100</f>
        <v>81.38707765263781</v>
      </c>
      <c r="O53" s="35"/>
      <c r="P53" s="36"/>
      <c r="Q53" s="35"/>
      <c r="R53" s="36"/>
      <c r="S53" s="37"/>
      <c r="T53" s="35"/>
      <c r="U53" s="38">
        <f>(N53+O53)/F53</f>
        <v>81.38707765263781</v>
      </c>
    </row>
    <row r="54" spans="1:21" ht="13.5" customHeight="1">
      <c r="A54" s="27">
        <f>RANK(U54,$U$8:$U$119,0)</f>
        <v>47</v>
      </c>
      <c r="B54" s="39" t="s">
        <v>90</v>
      </c>
      <c r="C54" s="31" t="s">
        <v>33</v>
      </c>
      <c r="D54" s="31" t="s">
        <v>38</v>
      </c>
      <c r="E54" s="31" t="s">
        <v>31</v>
      </c>
      <c r="F54" s="40">
        <f>COUNT(G54:M54)</f>
        <v>1</v>
      </c>
      <c r="G54" s="31">
        <v>1348</v>
      </c>
      <c r="H54" s="40"/>
      <c r="I54" s="33"/>
      <c r="J54" s="33"/>
      <c r="K54" s="32"/>
      <c r="L54" s="34"/>
      <c r="M54" s="31"/>
      <c r="N54" s="35">
        <f>G54/$G$7*100</f>
        <v>79.90515708358032</v>
      </c>
      <c r="O54" s="36"/>
      <c r="P54" s="36"/>
      <c r="Q54" s="36"/>
      <c r="R54" s="35"/>
      <c r="S54" s="37"/>
      <c r="T54" s="37"/>
      <c r="U54" s="38">
        <f>(N54+O54)/F54</f>
        <v>79.90515708358032</v>
      </c>
    </row>
    <row r="55" spans="1:24" ht="13.5" customHeight="1">
      <c r="A55" s="27">
        <f>RANK(U55,$U$8:$U$119,0)</f>
        <v>48</v>
      </c>
      <c r="B55" s="39" t="s">
        <v>91</v>
      </c>
      <c r="C55" s="31" t="s">
        <v>33</v>
      </c>
      <c r="D55" s="31" t="s">
        <v>81</v>
      </c>
      <c r="E55" s="31" t="s">
        <v>41</v>
      </c>
      <c r="F55" s="40">
        <f>COUNT(G55:M55)</f>
        <v>1</v>
      </c>
      <c r="G55" s="33"/>
      <c r="H55" s="41">
        <v>1492</v>
      </c>
      <c r="I55" s="33"/>
      <c r="J55" s="33"/>
      <c r="K55" s="33"/>
      <c r="L55" s="33"/>
      <c r="M55" s="33"/>
      <c r="N55" s="36"/>
      <c r="O55" s="35">
        <f>H55/$H$7*100</f>
        <v>79.78609625668449</v>
      </c>
      <c r="P55" s="36"/>
      <c r="Q55" s="36"/>
      <c r="R55" s="36"/>
      <c r="S55" s="35"/>
      <c r="T55" s="35"/>
      <c r="U55" s="38">
        <f>(N55+O55)/F55</f>
        <v>79.78609625668449</v>
      </c>
      <c r="X55" s="46"/>
    </row>
    <row r="56" spans="1:23" s="46" customFormat="1" ht="13.5" customHeight="1">
      <c r="A56" s="27">
        <f>RANK(U56,$U$8:$U$119,0)</f>
        <v>49</v>
      </c>
      <c r="B56" s="39" t="s">
        <v>92</v>
      </c>
      <c r="C56" s="31" t="s">
        <v>33</v>
      </c>
      <c r="D56" s="31" t="s">
        <v>84</v>
      </c>
      <c r="E56" s="31" t="s">
        <v>82</v>
      </c>
      <c r="F56" s="40">
        <f>COUNT(G56:M56)</f>
        <v>2</v>
      </c>
      <c r="G56" s="31">
        <v>1367</v>
      </c>
      <c r="H56" s="41">
        <v>1467</v>
      </c>
      <c r="I56" s="32"/>
      <c r="J56" s="33"/>
      <c r="K56" s="32"/>
      <c r="L56" s="34"/>
      <c r="M56" s="31"/>
      <c r="N56" s="35">
        <f>G56/$G$7*100</f>
        <v>81.03141671606402</v>
      </c>
      <c r="O56" s="35">
        <f>H56/$H$7*100</f>
        <v>78.44919786096257</v>
      </c>
      <c r="P56" s="35"/>
      <c r="Q56" s="36"/>
      <c r="R56" s="35"/>
      <c r="S56" s="37"/>
      <c r="T56" s="37"/>
      <c r="U56" s="38">
        <f>(N56+O56)/F56</f>
        <v>79.74030728851329</v>
      </c>
      <c r="V56" s="7"/>
      <c r="W56" s="7"/>
    </row>
    <row r="57" spans="1:24" s="46" customFormat="1" ht="13.5" customHeight="1">
      <c r="A57" s="27">
        <f>RANK(U57,$U$8:$U$119,0)</f>
        <v>50</v>
      </c>
      <c r="B57" s="39" t="s">
        <v>93</v>
      </c>
      <c r="C57" s="31" t="s">
        <v>18</v>
      </c>
      <c r="D57" s="31" t="s">
        <v>26</v>
      </c>
      <c r="E57" s="31" t="s">
        <v>94</v>
      </c>
      <c r="F57" s="40">
        <f>COUNT(G57:M57)</f>
        <v>1</v>
      </c>
      <c r="G57" s="31">
        <v>1344</v>
      </c>
      <c r="H57" s="32"/>
      <c r="I57" s="33"/>
      <c r="J57" s="32"/>
      <c r="K57" s="33"/>
      <c r="L57" s="33"/>
      <c r="M57" s="33"/>
      <c r="N57" s="35">
        <f>G57/$G$7*100</f>
        <v>79.66804979253112</v>
      </c>
      <c r="O57" s="35"/>
      <c r="P57" s="36"/>
      <c r="Q57" s="35"/>
      <c r="R57" s="36"/>
      <c r="S57" s="35"/>
      <c r="T57" s="35"/>
      <c r="U57" s="38">
        <f>(N57+O57)/F57</f>
        <v>79.66804979253112</v>
      </c>
      <c r="V57" s="7"/>
      <c r="W57" s="7"/>
      <c r="X57" s="1"/>
    </row>
    <row r="58" spans="1:21" ht="13.5" customHeight="1">
      <c r="A58" s="27">
        <f>RANK(U58,$U$8:$U$119,0)</f>
        <v>51</v>
      </c>
      <c r="B58" s="39" t="s">
        <v>95</v>
      </c>
      <c r="C58" s="31" t="s">
        <v>18</v>
      </c>
      <c r="D58" s="31" t="s">
        <v>34</v>
      </c>
      <c r="E58" s="31" t="s">
        <v>35</v>
      </c>
      <c r="F58" s="40">
        <f>COUNT(G58:M58)</f>
        <v>1</v>
      </c>
      <c r="G58" s="31">
        <v>1343</v>
      </c>
      <c r="H58" s="40"/>
      <c r="I58" s="33"/>
      <c r="J58" s="33"/>
      <c r="K58" s="32"/>
      <c r="L58" s="34"/>
      <c r="M58" s="31"/>
      <c r="N58" s="35">
        <f>G58/$G$7*100</f>
        <v>79.60877296976882</v>
      </c>
      <c r="O58" s="36"/>
      <c r="P58" s="36"/>
      <c r="Q58" s="36"/>
      <c r="R58" s="35"/>
      <c r="S58" s="37"/>
      <c r="T58" s="37"/>
      <c r="U58" s="38">
        <f>(N58+O58)/F58</f>
        <v>79.60877296976882</v>
      </c>
    </row>
    <row r="59" spans="1:21" ht="13.5" customHeight="1">
      <c r="A59" s="27">
        <f>RANK(U59,$U$8:$U$119,0)</f>
        <v>52</v>
      </c>
      <c r="B59" s="39" t="s">
        <v>96</v>
      </c>
      <c r="C59" s="31" t="s">
        <v>18</v>
      </c>
      <c r="D59" s="31" t="s">
        <v>97</v>
      </c>
      <c r="E59" s="31" t="s">
        <v>98</v>
      </c>
      <c r="F59" s="40">
        <f>COUNT(G59:M59)</f>
        <v>1</v>
      </c>
      <c r="G59" s="40"/>
      <c r="H59" s="41">
        <v>1485</v>
      </c>
      <c r="I59" s="40"/>
      <c r="J59" s="40"/>
      <c r="K59" s="40"/>
      <c r="L59" s="34"/>
      <c r="M59" s="40"/>
      <c r="N59" s="27"/>
      <c r="O59" s="35">
        <f>H59/$H$7*100</f>
        <v>79.41176470588235</v>
      </c>
      <c r="P59" s="27"/>
      <c r="Q59" s="27"/>
      <c r="R59" s="37"/>
      <c r="S59" s="37"/>
      <c r="T59" s="27"/>
      <c r="U59" s="38">
        <f>(N59+O59)/F59</f>
        <v>79.41176470588235</v>
      </c>
    </row>
    <row r="60" spans="1:24" s="46" customFormat="1" ht="13.5" customHeight="1">
      <c r="A60" s="27">
        <f>RANK(U60,$U$8:$U$119,0)</f>
        <v>53</v>
      </c>
      <c r="B60" s="39" t="s">
        <v>99</v>
      </c>
      <c r="C60" s="31" t="s">
        <v>33</v>
      </c>
      <c r="D60" s="31" t="s">
        <v>59</v>
      </c>
      <c r="E60" s="31" t="s">
        <v>20</v>
      </c>
      <c r="F60" s="40">
        <f>COUNT(G60:M60)</f>
        <v>1</v>
      </c>
      <c r="G60" s="31">
        <v>1338</v>
      </c>
      <c r="H60" s="40"/>
      <c r="I60" s="32"/>
      <c r="J60" s="32"/>
      <c r="K60" s="40"/>
      <c r="L60" s="34"/>
      <c r="M60" s="31"/>
      <c r="N60" s="35">
        <f>G60/$G$7*100</f>
        <v>79.31238885595732</v>
      </c>
      <c r="O60" s="36"/>
      <c r="P60" s="35"/>
      <c r="Q60" s="35"/>
      <c r="R60" s="36"/>
      <c r="S60" s="37"/>
      <c r="T60" s="37"/>
      <c r="U60" s="38">
        <f>(N60+O60)/F60</f>
        <v>79.31238885595732</v>
      </c>
      <c r="V60" s="7"/>
      <c r="W60" s="7"/>
      <c r="X60" s="1"/>
    </row>
    <row r="61" spans="1:21" ht="13.5" customHeight="1">
      <c r="A61" s="27">
        <f>RANK(U61,$U$8:$U$119,0)</f>
        <v>54</v>
      </c>
      <c r="B61" s="39" t="s">
        <v>100</v>
      </c>
      <c r="C61" s="31" t="s">
        <v>18</v>
      </c>
      <c r="D61" s="31" t="s">
        <v>43</v>
      </c>
      <c r="E61" s="31" t="s">
        <v>60</v>
      </c>
      <c r="F61" s="40">
        <f>COUNT(G61:M61)</f>
        <v>1</v>
      </c>
      <c r="G61" s="40"/>
      <c r="H61" s="41">
        <v>1478</v>
      </c>
      <c r="I61" s="33"/>
      <c r="J61" s="33"/>
      <c r="K61" s="40"/>
      <c r="L61" s="34"/>
      <c r="M61" s="31"/>
      <c r="N61" s="27"/>
      <c r="O61" s="35">
        <f>H61/$H$7*100</f>
        <v>79.03743315508022</v>
      </c>
      <c r="P61" s="27"/>
      <c r="Q61" s="27"/>
      <c r="R61" s="27"/>
      <c r="S61" s="37"/>
      <c r="T61" s="37"/>
      <c r="U61" s="38">
        <f>(N61+O61)/F61</f>
        <v>79.03743315508022</v>
      </c>
    </row>
    <row r="62" spans="1:21" ht="13.5" customHeight="1">
      <c r="A62" s="27">
        <f>RANK(U62,$U$8:$U$119,0)</f>
        <v>55</v>
      </c>
      <c r="B62" s="39" t="s">
        <v>101</v>
      </c>
      <c r="C62" s="31" t="s">
        <v>33</v>
      </c>
      <c r="D62" s="31" t="s">
        <v>59</v>
      </c>
      <c r="E62" s="31" t="s">
        <v>41</v>
      </c>
      <c r="F62" s="40">
        <f>COUNT(G62:M62)</f>
        <v>1</v>
      </c>
      <c r="G62" s="40"/>
      <c r="H62" s="41">
        <v>1476</v>
      </c>
      <c r="I62" s="33"/>
      <c r="J62" s="33"/>
      <c r="K62" s="32"/>
      <c r="L62" s="40"/>
      <c r="M62" s="40"/>
      <c r="N62" s="36"/>
      <c r="O62" s="35">
        <f>H62/$H$7*100</f>
        <v>78.93048128342247</v>
      </c>
      <c r="P62" s="36"/>
      <c r="Q62" s="36"/>
      <c r="R62" s="35"/>
      <c r="S62" s="27"/>
      <c r="T62" s="27"/>
      <c r="U62" s="38">
        <f>(N62+O62)/F62</f>
        <v>78.93048128342247</v>
      </c>
    </row>
    <row r="63" spans="1:24" ht="13.5" customHeight="1">
      <c r="A63" s="27">
        <f>RANK(U63,$U$8:$U$119,0)</f>
        <v>56</v>
      </c>
      <c r="B63" s="39" t="s">
        <v>102</v>
      </c>
      <c r="C63" s="31" t="s">
        <v>33</v>
      </c>
      <c r="D63" s="31" t="s">
        <v>57</v>
      </c>
      <c r="E63" s="31" t="s">
        <v>22</v>
      </c>
      <c r="F63" s="40">
        <f>COUNT(G63:M63)</f>
        <v>1</v>
      </c>
      <c r="G63" s="31"/>
      <c r="H63" s="41">
        <v>1471</v>
      </c>
      <c r="I63" s="33"/>
      <c r="J63" s="33"/>
      <c r="K63" s="33"/>
      <c r="L63" s="33"/>
      <c r="M63" s="33"/>
      <c r="N63" s="35"/>
      <c r="O63" s="35">
        <f>H63/$H$7*100</f>
        <v>78.66310160427807</v>
      </c>
      <c r="P63" s="35"/>
      <c r="Q63" s="36"/>
      <c r="R63" s="36"/>
      <c r="S63" s="35"/>
      <c r="T63" s="35"/>
      <c r="U63" s="38">
        <f>(N63+O63)/F63</f>
        <v>78.66310160427807</v>
      </c>
      <c r="X63" s="47"/>
    </row>
    <row r="64" spans="1:23" s="1" customFormat="1" ht="13.5" customHeight="1">
      <c r="A64" s="27">
        <f>RANK(U64,$U$8:$U$119,0)</f>
        <v>57</v>
      </c>
      <c r="B64" s="39" t="s">
        <v>103</v>
      </c>
      <c r="C64" s="31" t="s">
        <v>33</v>
      </c>
      <c r="D64" s="31" t="s">
        <v>34</v>
      </c>
      <c r="E64" s="31" t="s">
        <v>29</v>
      </c>
      <c r="F64" s="40">
        <f>COUNT(G64:M64)</f>
        <v>1</v>
      </c>
      <c r="G64" s="40"/>
      <c r="H64" s="41">
        <v>1469</v>
      </c>
      <c r="I64" s="33"/>
      <c r="J64" s="33"/>
      <c r="K64" s="40"/>
      <c r="L64" s="40"/>
      <c r="M64" s="31"/>
      <c r="N64" s="27"/>
      <c r="O64" s="35">
        <f>H64/$H$7*100</f>
        <v>78.55614973262031</v>
      </c>
      <c r="P64" s="27"/>
      <c r="Q64" s="27"/>
      <c r="R64" s="27"/>
      <c r="S64" s="27"/>
      <c r="T64" s="37"/>
      <c r="U64" s="38">
        <f>(N64+O64)/F64</f>
        <v>78.55614973262031</v>
      </c>
      <c r="V64" s="7"/>
      <c r="W64" s="7"/>
    </row>
    <row r="65" spans="1:24" ht="13.5" customHeight="1">
      <c r="A65" s="27">
        <f>RANK(U65,$U$8:$U$119,0)</f>
        <v>58</v>
      </c>
      <c r="B65" s="39" t="s">
        <v>104</v>
      </c>
      <c r="C65" s="31" t="s">
        <v>33</v>
      </c>
      <c r="D65" s="31" t="s">
        <v>57</v>
      </c>
      <c r="E65" s="31" t="s">
        <v>20</v>
      </c>
      <c r="F65" s="40">
        <f>COUNT(G65:M65)</f>
        <v>1</v>
      </c>
      <c r="G65" s="33"/>
      <c r="H65" s="41">
        <v>1467</v>
      </c>
      <c r="I65" s="32"/>
      <c r="J65" s="33"/>
      <c r="K65" s="33"/>
      <c r="L65" s="33"/>
      <c r="M65" s="33"/>
      <c r="N65" s="36"/>
      <c r="O65" s="35">
        <f>H65/$H$7*100</f>
        <v>78.44919786096257</v>
      </c>
      <c r="P65" s="35"/>
      <c r="Q65" s="36"/>
      <c r="R65" s="36"/>
      <c r="S65" s="35"/>
      <c r="T65" s="35"/>
      <c r="U65" s="38">
        <f>(N65+O65)/F65</f>
        <v>78.44919786096257</v>
      </c>
      <c r="X65" s="46"/>
    </row>
    <row r="66" spans="1:24" s="45" customFormat="1" ht="13.5" customHeight="1">
      <c r="A66" s="27">
        <f>RANK(U66,$U$8:$U$119,0)</f>
        <v>59</v>
      </c>
      <c r="B66" s="39" t="s">
        <v>105</v>
      </c>
      <c r="C66" s="31" t="s">
        <v>18</v>
      </c>
      <c r="D66" s="31" t="s">
        <v>106</v>
      </c>
      <c r="E66" s="31" t="s">
        <v>29</v>
      </c>
      <c r="F66" s="40">
        <f>COUNT(G66:M66)</f>
        <v>2</v>
      </c>
      <c r="G66" s="31">
        <v>1310</v>
      </c>
      <c r="H66" s="41">
        <v>1462</v>
      </c>
      <c r="I66" s="33"/>
      <c r="J66" s="32"/>
      <c r="K66" s="40"/>
      <c r="L66" s="34"/>
      <c r="M66" s="31"/>
      <c r="N66" s="35">
        <f>G66/$G$7*100</f>
        <v>77.65263781861293</v>
      </c>
      <c r="O66" s="35">
        <f>H66/$H$7*100</f>
        <v>78.18181818181819</v>
      </c>
      <c r="P66" s="35"/>
      <c r="Q66" s="35"/>
      <c r="R66" s="42"/>
      <c r="S66" s="43"/>
      <c r="T66" s="37"/>
      <c r="U66" s="38">
        <f>(N66+O66)/F66</f>
        <v>77.91722800021556</v>
      </c>
      <c r="V66" s="44"/>
      <c r="W66" s="44"/>
      <c r="X66" s="46"/>
    </row>
    <row r="67" spans="1:21" ht="13.5" customHeight="1">
      <c r="A67" s="27">
        <f>RANK(U67,$U$8:$U$119,0)</f>
        <v>60</v>
      </c>
      <c r="B67" s="39" t="s">
        <v>107</v>
      </c>
      <c r="C67" s="31" t="s">
        <v>33</v>
      </c>
      <c r="D67" s="31" t="s">
        <v>59</v>
      </c>
      <c r="E67" s="31" t="s">
        <v>20</v>
      </c>
      <c r="F67" s="40">
        <f>COUNT(G67:M67)</f>
        <v>1</v>
      </c>
      <c r="G67" s="40"/>
      <c r="H67" s="41">
        <v>1457</v>
      </c>
      <c r="I67" s="33"/>
      <c r="J67" s="33"/>
      <c r="K67" s="32"/>
      <c r="L67" s="40"/>
      <c r="M67" s="40"/>
      <c r="N67" s="36"/>
      <c r="O67" s="35">
        <f>H67/$H$7*100</f>
        <v>77.9144385026738</v>
      </c>
      <c r="P67" s="36"/>
      <c r="Q67" s="36"/>
      <c r="R67" s="35"/>
      <c r="S67" s="27"/>
      <c r="T67" s="27"/>
      <c r="U67" s="38">
        <f>(N67+O67)/F67</f>
        <v>77.9144385026738</v>
      </c>
    </row>
    <row r="68" spans="1:21" ht="13.5" customHeight="1">
      <c r="A68" s="27">
        <f>RANK(U68,$U$8:$U$119,0)</f>
        <v>61</v>
      </c>
      <c r="B68" s="39" t="s">
        <v>108</v>
      </c>
      <c r="C68" s="31" t="s">
        <v>45</v>
      </c>
      <c r="D68" s="31" t="s">
        <v>97</v>
      </c>
      <c r="E68" s="31" t="s">
        <v>35</v>
      </c>
      <c r="F68" s="40">
        <f>COUNT(G68:M68)</f>
        <v>1</v>
      </c>
      <c r="G68" s="40"/>
      <c r="H68" s="41">
        <v>1453</v>
      </c>
      <c r="I68" s="32"/>
      <c r="J68" s="33"/>
      <c r="K68" s="40"/>
      <c r="L68" s="34"/>
      <c r="M68" s="40"/>
      <c r="N68" s="36"/>
      <c r="O68" s="35">
        <f>H68/$H$7*100</f>
        <v>77.70053475935829</v>
      </c>
      <c r="P68" s="35"/>
      <c r="Q68" s="36"/>
      <c r="R68" s="36"/>
      <c r="S68" s="37"/>
      <c r="T68" s="35"/>
      <c r="U68" s="38">
        <f>(N68+O68)/F68</f>
        <v>77.70053475935829</v>
      </c>
    </row>
    <row r="69" spans="1:24" s="45" customFormat="1" ht="13.5" customHeight="1">
      <c r="A69" s="27">
        <f>RANK(U69,$U$8:$U$119,0)</f>
        <v>62</v>
      </c>
      <c r="B69" s="39" t="s">
        <v>109</v>
      </c>
      <c r="C69" s="31" t="s">
        <v>33</v>
      </c>
      <c r="D69" s="31" t="s">
        <v>84</v>
      </c>
      <c r="E69" s="31" t="s">
        <v>20</v>
      </c>
      <c r="F69" s="40">
        <f>COUNT(G69:M69)</f>
        <v>1</v>
      </c>
      <c r="G69" s="31">
        <v>1305</v>
      </c>
      <c r="H69" s="32"/>
      <c r="I69" s="32"/>
      <c r="J69" s="33"/>
      <c r="K69" s="32"/>
      <c r="L69" s="34"/>
      <c r="M69" s="31"/>
      <c r="N69" s="35">
        <f>G69/$G$7*100</f>
        <v>77.35625370480143</v>
      </c>
      <c r="O69" s="35"/>
      <c r="P69" s="35"/>
      <c r="Q69" s="42"/>
      <c r="R69" s="35"/>
      <c r="S69" s="43"/>
      <c r="T69" s="37"/>
      <c r="U69" s="38">
        <f>(N69+O69)/F69</f>
        <v>77.35625370480143</v>
      </c>
      <c r="V69" s="44"/>
      <c r="W69" s="44"/>
      <c r="X69" s="46"/>
    </row>
    <row r="70" spans="1:24" s="46" customFormat="1" ht="13.5" customHeight="1">
      <c r="A70" s="27">
        <f>RANK(U70,$U$8:$U$119,0)</f>
        <v>63</v>
      </c>
      <c r="B70" s="39" t="s">
        <v>110</v>
      </c>
      <c r="C70" s="31" t="s">
        <v>45</v>
      </c>
      <c r="D70" s="31" t="s">
        <v>84</v>
      </c>
      <c r="E70" s="31" t="s">
        <v>22</v>
      </c>
      <c r="F70" s="40">
        <f>COUNT(G70:M70)</f>
        <v>2</v>
      </c>
      <c r="G70" s="31">
        <v>1255</v>
      </c>
      <c r="H70" s="41">
        <v>1500</v>
      </c>
      <c r="I70" s="31"/>
      <c r="J70" s="32"/>
      <c r="K70" s="33"/>
      <c r="L70" s="34"/>
      <c r="M70" s="33"/>
      <c r="N70" s="35">
        <f>G70/$G$7*100</f>
        <v>74.39241256668643</v>
      </c>
      <c r="O70" s="35">
        <f>H70/$H$7*100</f>
        <v>80.21390374331551</v>
      </c>
      <c r="P70" s="36"/>
      <c r="Q70" s="35"/>
      <c r="R70" s="36"/>
      <c r="S70" s="37"/>
      <c r="T70" s="35"/>
      <c r="U70" s="38">
        <f>(N70+O70)/F70</f>
        <v>77.30315815500097</v>
      </c>
      <c r="V70" s="7"/>
      <c r="W70" s="7"/>
      <c r="X70" s="1"/>
    </row>
    <row r="71" spans="1:23" s="45" customFormat="1" ht="13.5" customHeight="1">
      <c r="A71" s="27">
        <f>RANK(U71,$U$8:$U$119,0)</f>
        <v>64</v>
      </c>
      <c r="B71" s="39" t="s">
        <v>111</v>
      </c>
      <c r="C71" s="31" t="s">
        <v>18</v>
      </c>
      <c r="D71" s="31" t="s">
        <v>81</v>
      </c>
      <c r="E71" s="31" t="s">
        <v>35</v>
      </c>
      <c r="F71" s="40">
        <f>COUNT(G71:M71)</f>
        <v>2</v>
      </c>
      <c r="G71" s="31">
        <v>1257</v>
      </c>
      <c r="H71" s="41">
        <v>1490</v>
      </c>
      <c r="I71" s="32"/>
      <c r="J71" s="32"/>
      <c r="K71" s="33"/>
      <c r="L71" s="34"/>
      <c r="M71" s="31"/>
      <c r="N71" s="35">
        <f>G71/$G$7*100</f>
        <v>74.51096621221103</v>
      </c>
      <c r="O71" s="35">
        <f>H71/$H$7*100</f>
        <v>79.67914438502673</v>
      </c>
      <c r="P71" s="35"/>
      <c r="Q71" s="35"/>
      <c r="R71" s="42"/>
      <c r="S71" s="43"/>
      <c r="T71" s="37"/>
      <c r="U71" s="38">
        <f>(N71+O71)/F71</f>
        <v>77.09505529861889</v>
      </c>
      <c r="V71" s="44"/>
      <c r="W71" s="44"/>
    </row>
    <row r="72" spans="1:21" ht="13.5" customHeight="1">
      <c r="A72" s="27">
        <f>RANK(U72,$U$8:$U$119,0)</f>
        <v>65</v>
      </c>
      <c r="B72" s="39" t="s">
        <v>112</v>
      </c>
      <c r="C72" s="31" t="s">
        <v>45</v>
      </c>
      <c r="D72" s="31" t="s">
        <v>84</v>
      </c>
      <c r="E72" s="31" t="s">
        <v>22</v>
      </c>
      <c r="F72" s="40">
        <f>COUNT(G72:M72)</f>
        <v>1</v>
      </c>
      <c r="G72" s="40"/>
      <c r="H72" s="41">
        <v>1436</v>
      </c>
      <c r="I72" s="33"/>
      <c r="J72" s="32"/>
      <c r="K72" s="40"/>
      <c r="L72" s="40"/>
      <c r="M72" s="31"/>
      <c r="N72" s="36"/>
      <c r="O72" s="35">
        <f>H72/$H$7*100</f>
        <v>76.79144385026738</v>
      </c>
      <c r="P72" s="36"/>
      <c r="Q72" s="35"/>
      <c r="R72" s="36"/>
      <c r="S72" s="27"/>
      <c r="T72" s="37"/>
      <c r="U72" s="38">
        <f>(N72+O72)/F72</f>
        <v>76.79144385026738</v>
      </c>
    </row>
    <row r="73" spans="1:23" s="46" customFormat="1" ht="13.5" customHeight="1">
      <c r="A73" s="27">
        <f>RANK(U73,$U$8:$U$119,0)</f>
        <v>66</v>
      </c>
      <c r="B73" s="39" t="s">
        <v>113</v>
      </c>
      <c r="C73" s="31" t="s">
        <v>33</v>
      </c>
      <c r="D73" s="31" t="s">
        <v>81</v>
      </c>
      <c r="E73" s="31" t="s">
        <v>20</v>
      </c>
      <c r="F73" s="40">
        <f>COUNT(G73:M73)</f>
        <v>1</v>
      </c>
      <c r="G73" s="49"/>
      <c r="H73" s="41">
        <v>1431</v>
      </c>
      <c r="I73" s="32"/>
      <c r="J73" s="33"/>
      <c r="K73" s="33"/>
      <c r="L73" s="34"/>
      <c r="M73" s="33"/>
      <c r="N73" s="36"/>
      <c r="O73" s="35">
        <f>H73/$H$7*100</f>
        <v>76.524064171123</v>
      </c>
      <c r="P73" s="35"/>
      <c r="Q73" s="36"/>
      <c r="R73" s="36"/>
      <c r="S73" s="37"/>
      <c r="T73" s="35"/>
      <c r="U73" s="38">
        <f>(N73+O73)/F73</f>
        <v>76.524064171123</v>
      </c>
      <c r="V73" s="7"/>
      <c r="W73" s="7"/>
    </row>
    <row r="74" spans="1:24" s="46" customFormat="1" ht="13.5" customHeight="1">
      <c r="A74" s="27">
        <f>RANK(U74,$U$8:$U$119,0)</f>
        <v>67</v>
      </c>
      <c r="B74" s="39" t="s">
        <v>114</v>
      </c>
      <c r="C74" s="31" t="s">
        <v>45</v>
      </c>
      <c r="D74" s="31" t="s">
        <v>57</v>
      </c>
      <c r="E74" s="31" t="s">
        <v>51</v>
      </c>
      <c r="F74" s="40">
        <f>COUNT(G74:M74)</f>
        <v>2</v>
      </c>
      <c r="G74" s="31">
        <v>1266</v>
      </c>
      <c r="H74" s="41">
        <v>1456</v>
      </c>
      <c r="I74" s="33"/>
      <c r="J74" s="33"/>
      <c r="K74" s="33"/>
      <c r="L74" s="34"/>
      <c r="M74" s="33"/>
      <c r="N74" s="35">
        <f>G74/$G$7*100</f>
        <v>75.04445761707173</v>
      </c>
      <c r="O74" s="35">
        <f>H74/$H$7*100</f>
        <v>77.86096256684492</v>
      </c>
      <c r="P74" s="36"/>
      <c r="Q74" s="36"/>
      <c r="R74" s="36"/>
      <c r="S74" s="37"/>
      <c r="T74" s="35"/>
      <c r="U74" s="38">
        <f>(N74+O74)/F74</f>
        <v>76.45271009195832</v>
      </c>
      <c r="V74" s="7"/>
      <c r="W74" s="7"/>
      <c r="X74" s="1"/>
    </row>
    <row r="75" spans="1:23" s="45" customFormat="1" ht="13.5" customHeight="1">
      <c r="A75" s="27">
        <f>RANK(U75,$U$8:$U$119,0)</f>
        <v>68</v>
      </c>
      <c r="B75" s="39" t="s">
        <v>115</v>
      </c>
      <c r="C75" s="31" t="s">
        <v>45</v>
      </c>
      <c r="D75" s="31" t="s">
        <v>84</v>
      </c>
      <c r="E75" s="31" t="s">
        <v>89</v>
      </c>
      <c r="F75" s="40">
        <f>COUNT(G75:M75)</f>
        <v>1</v>
      </c>
      <c r="G75" s="31">
        <v>1289</v>
      </c>
      <c r="H75" s="34"/>
      <c r="I75" s="32"/>
      <c r="J75" s="32"/>
      <c r="K75" s="32"/>
      <c r="L75" s="33"/>
      <c r="M75" s="33"/>
      <c r="N75" s="35">
        <f>G75/$G$7*100</f>
        <v>76.40782454060462</v>
      </c>
      <c r="O75" s="42"/>
      <c r="P75" s="35"/>
      <c r="Q75" s="35"/>
      <c r="R75" s="35"/>
      <c r="S75" s="35"/>
      <c r="T75" s="35"/>
      <c r="U75" s="38">
        <f>(N75+O75)/F75</f>
        <v>76.40782454060462</v>
      </c>
      <c r="V75" s="44"/>
      <c r="W75" s="44"/>
    </row>
    <row r="76" spans="1:23" s="1" customFormat="1" ht="13.5" customHeight="1">
      <c r="A76" s="27">
        <f>RANK(U76,$U$8:$U$119,0)</f>
        <v>69</v>
      </c>
      <c r="B76" s="39" t="s">
        <v>116</v>
      </c>
      <c r="C76" s="31" t="s">
        <v>18</v>
      </c>
      <c r="D76" s="31" t="s">
        <v>106</v>
      </c>
      <c r="E76" s="31" t="s">
        <v>41</v>
      </c>
      <c r="F76" s="40">
        <f>COUNT(G76:M76)</f>
        <v>1</v>
      </c>
      <c r="G76" s="40"/>
      <c r="H76" s="41">
        <v>1428</v>
      </c>
      <c r="I76" s="33"/>
      <c r="J76" s="33"/>
      <c r="K76" s="40"/>
      <c r="L76" s="40"/>
      <c r="M76" s="31"/>
      <c r="N76" s="27"/>
      <c r="O76" s="35">
        <f>H76/$H$7*100</f>
        <v>76.36363636363637</v>
      </c>
      <c r="P76" s="27"/>
      <c r="Q76" s="27"/>
      <c r="R76" s="27"/>
      <c r="S76" s="27"/>
      <c r="T76" s="37"/>
      <c r="U76" s="38">
        <f>(N76+O76)/F76</f>
        <v>76.36363636363637</v>
      </c>
      <c r="V76" s="7"/>
      <c r="W76" s="7"/>
    </row>
    <row r="77" spans="1:23" s="46" customFormat="1" ht="13.5" customHeight="1">
      <c r="A77" s="27">
        <f>RANK(U77,$U$8:$U$119,0)</f>
        <v>70</v>
      </c>
      <c r="B77" s="39" t="s">
        <v>117</v>
      </c>
      <c r="C77" s="31" t="s">
        <v>45</v>
      </c>
      <c r="D77" s="31" t="s">
        <v>97</v>
      </c>
      <c r="E77" s="31" t="s">
        <v>73</v>
      </c>
      <c r="F77" s="40">
        <f>COUNT(G77:M77)</f>
        <v>2</v>
      </c>
      <c r="G77" s="31">
        <v>1174</v>
      </c>
      <c r="H77" s="41">
        <v>1543</v>
      </c>
      <c r="I77" s="32"/>
      <c r="J77" s="32"/>
      <c r="K77" s="40"/>
      <c r="L77" s="40"/>
      <c r="M77" s="31"/>
      <c r="N77" s="35">
        <f>G77/$G$7*100</f>
        <v>69.59098992294012</v>
      </c>
      <c r="O77" s="35">
        <f>H77/$H$7*100</f>
        <v>82.5133689839572</v>
      </c>
      <c r="P77" s="35"/>
      <c r="Q77" s="35"/>
      <c r="R77" s="36"/>
      <c r="S77" s="35"/>
      <c r="T77" s="37"/>
      <c r="U77" s="38">
        <f>(N77+O77)/F77</f>
        <v>76.05217945344867</v>
      </c>
      <c r="V77" s="7"/>
      <c r="W77" s="7"/>
    </row>
    <row r="78" spans="1:21" ht="13.5" customHeight="1">
      <c r="A78" s="27">
        <f>RANK(U78,$U$8:$U$119,0)</f>
        <v>71</v>
      </c>
      <c r="B78" s="39" t="s">
        <v>118</v>
      </c>
      <c r="C78" s="31" t="s">
        <v>18</v>
      </c>
      <c r="D78" s="31" t="s">
        <v>97</v>
      </c>
      <c r="E78" s="31" t="s">
        <v>41</v>
      </c>
      <c r="F78" s="40">
        <f>COUNT(G78:M78)</f>
        <v>1</v>
      </c>
      <c r="G78" s="40"/>
      <c r="H78" s="41">
        <v>1421</v>
      </c>
      <c r="I78" s="33"/>
      <c r="J78" s="33"/>
      <c r="K78" s="40"/>
      <c r="L78" s="34"/>
      <c r="M78" s="40"/>
      <c r="N78" s="27"/>
      <c r="O78" s="35">
        <f>H78/$H$7*100</f>
        <v>75.98930481283422</v>
      </c>
      <c r="P78" s="27"/>
      <c r="Q78" s="27"/>
      <c r="R78" s="27"/>
      <c r="S78" s="37"/>
      <c r="T78" s="27"/>
      <c r="U78" s="38">
        <f>(N78+O78)/F78</f>
        <v>75.98930481283422</v>
      </c>
    </row>
    <row r="79" spans="1:21" ht="13.5" customHeight="1">
      <c r="A79" s="27">
        <f>RANK(U79,$U$8:$U$119,0)</f>
        <v>72</v>
      </c>
      <c r="B79" s="28" t="s">
        <v>119</v>
      </c>
      <c r="C79" s="29" t="s">
        <v>18</v>
      </c>
      <c r="D79" s="29" t="s">
        <v>120</v>
      </c>
      <c r="E79" s="29" t="s">
        <v>22</v>
      </c>
      <c r="F79" s="30">
        <f>COUNT(G79:M79)</f>
        <v>1</v>
      </c>
      <c r="G79" s="40"/>
      <c r="H79" s="41">
        <v>1419</v>
      </c>
      <c r="I79" s="33"/>
      <c r="J79" s="33"/>
      <c r="K79" s="32"/>
      <c r="L79" s="40"/>
      <c r="M79" s="40"/>
      <c r="N79" s="36"/>
      <c r="O79" s="35">
        <f>H79/$H$7*100</f>
        <v>75.88235294117646</v>
      </c>
      <c r="P79" s="36"/>
      <c r="Q79" s="36"/>
      <c r="R79" s="35"/>
      <c r="S79" s="27"/>
      <c r="T79" s="27"/>
      <c r="U79" s="38">
        <f>(N79+O79)/F79</f>
        <v>75.88235294117646</v>
      </c>
    </row>
    <row r="80" spans="1:23" s="46" customFormat="1" ht="13.5" customHeight="1">
      <c r="A80" s="27">
        <f>RANK(U80,$U$8:$U$119,0)</f>
        <v>73</v>
      </c>
      <c r="B80" s="39" t="s">
        <v>121</v>
      </c>
      <c r="C80" s="31" t="s">
        <v>45</v>
      </c>
      <c r="D80" s="31" t="s">
        <v>84</v>
      </c>
      <c r="E80" s="31" t="s">
        <v>82</v>
      </c>
      <c r="F80" s="40">
        <f>COUNT(G80:M80)</f>
        <v>2</v>
      </c>
      <c r="G80" s="31">
        <v>1312</v>
      </c>
      <c r="H80" s="41">
        <v>1381</v>
      </c>
      <c r="I80" s="32"/>
      <c r="J80" s="33"/>
      <c r="K80" s="32"/>
      <c r="L80" s="33"/>
      <c r="M80" s="31"/>
      <c r="N80" s="35">
        <f>G80/$G$7*100</f>
        <v>77.77119146413753</v>
      </c>
      <c r="O80" s="35">
        <f>H80/$H$7*100</f>
        <v>73.85026737967915</v>
      </c>
      <c r="P80" s="35"/>
      <c r="Q80" s="42"/>
      <c r="R80" s="35"/>
      <c r="S80" s="35"/>
      <c r="T80" s="37"/>
      <c r="U80" s="38">
        <f>(N80+O80)/F80</f>
        <v>75.81072942190835</v>
      </c>
      <c r="V80" s="44"/>
      <c r="W80" s="44"/>
    </row>
    <row r="81" spans="1:21" ht="13.5" customHeight="1">
      <c r="A81" s="27">
        <f>RANK(U81,$U$8:$U$119,0)</f>
        <v>74</v>
      </c>
      <c r="B81" s="39" t="s">
        <v>122</v>
      </c>
      <c r="C81" s="31" t="s">
        <v>18</v>
      </c>
      <c r="D81" s="31" t="s">
        <v>43</v>
      </c>
      <c r="E81" s="31" t="s">
        <v>22</v>
      </c>
      <c r="F81" s="40">
        <f>COUNT(G81:M81)</f>
        <v>2</v>
      </c>
      <c r="G81" s="31">
        <v>1252</v>
      </c>
      <c r="H81" s="41">
        <v>1441</v>
      </c>
      <c r="I81" s="33"/>
      <c r="J81" s="33"/>
      <c r="K81" s="33"/>
      <c r="L81" s="34"/>
      <c r="M81" s="33"/>
      <c r="N81" s="35">
        <f>G81/$G$7*100</f>
        <v>74.21458209839953</v>
      </c>
      <c r="O81" s="35">
        <f>H81/$H$7*100</f>
        <v>77.05882352941177</v>
      </c>
      <c r="P81" s="35"/>
      <c r="Q81" s="36"/>
      <c r="R81" s="36"/>
      <c r="S81" s="37"/>
      <c r="T81" s="35"/>
      <c r="U81" s="38">
        <f>(N81+O81)/F81</f>
        <v>75.63670281390566</v>
      </c>
    </row>
    <row r="82" spans="1:23" s="45" customFormat="1" ht="13.5" customHeight="1">
      <c r="A82" s="27">
        <f>RANK(U82,$U$8:$U$119,0)</f>
        <v>75</v>
      </c>
      <c r="B82" s="39" t="s">
        <v>123</v>
      </c>
      <c r="C82" s="31" t="s">
        <v>45</v>
      </c>
      <c r="D82" s="31" t="s">
        <v>84</v>
      </c>
      <c r="E82" s="31" t="s">
        <v>82</v>
      </c>
      <c r="F82" s="40">
        <f>COUNT(G82:M82)</f>
        <v>2</v>
      </c>
      <c r="G82" s="31">
        <v>1252</v>
      </c>
      <c r="H82" s="41">
        <v>1433</v>
      </c>
      <c r="I82" s="32"/>
      <c r="J82" s="32"/>
      <c r="K82" s="33"/>
      <c r="L82" s="34"/>
      <c r="M82" s="33"/>
      <c r="N82" s="35">
        <f>G82/$G$7*100</f>
        <v>74.21458209839953</v>
      </c>
      <c r="O82" s="35">
        <f>H82/$H$7*100</f>
        <v>76.63101604278076</v>
      </c>
      <c r="P82" s="35"/>
      <c r="Q82" s="35"/>
      <c r="R82" s="42"/>
      <c r="S82" s="43"/>
      <c r="T82" s="35"/>
      <c r="U82" s="38">
        <f>(N82+O82)/F82</f>
        <v>75.42279907059014</v>
      </c>
      <c r="V82" s="44"/>
      <c r="W82" s="44"/>
    </row>
    <row r="83" spans="1:24" ht="13.5" customHeight="1">
      <c r="A83" s="27">
        <f>RANK(U83,$U$8:$U$119,0)</f>
        <v>76</v>
      </c>
      <c r="B83" s="28" t="s">
        <v>124</v>
      </c>
      <c r="C83" s="29" t="s">
        <v>18</v>
      </c>
      <c r="D83" s="29" t="s">
        <v>125</v>
      </c>
      <c r="E83" s="29" t="s">
        <v>29</v>
      </c>
      <c r="F83" s="30">
        <f>COUNT(G83:M83)</f>
        <v>1</v>
      </c>
      <c r="G83" s="31">
        <v>1270</v>
      </c>
      <c r="H83" s="40"/>
      <c r="I83" s="32"/>
      <c r="J83" s="32"/>
      <c r="K83" s="40"/>
      <c r="L83" s="34"/>
      <c r="M83" s="40"/>
      <c r="N83" s="35">
        <f>G83/$G$7*100</f>
        <v>75.28156490812093</v>
      </c>
      <c r="O83" s="36"/>
      <c r="P83" s="35"/>
      <c r="Q83" s="35"/>
      <c r="R83" s="36"/>
      <c r="S83" s="37"/>
      <c r="T83" s="35"/>
      <c r="U83" s="38">
        <f>(N83+O83)/F83</f>
        <v>75.28156490812093</v>
      </c>
      <c r="X83" s="46"/>
    </row>
    <row r="84" spans="1:21" ht="13.5" customHeight="1">
      <c r="A84" s="27">
        <f>RANK(U84,$U$8:$U$119,0)</f>
        <v>77</v>
      </c>
      <c r="B84" s="39" t="s">
        <v>126</v>
      </c>
      <c r="C84" s="31" t="s">
        <v>18</v>
      </c>
      <c r="D84" s="31" t="s">
        <v>57</v>
      </c>
      <c r="E84" s="31" t="s">
        <v>22</v>
      </c>
      <c r="F84" s="40">
        <f>COUNT(G84:M84)</f>
        <v>1</v>
      </c>
      <c r="G84" s="31">
        <v>1265</v>
      </c>
      <c r="H84" s="40"/>
      <c r="I84" s="33"/>
      <c r="J84" s="32"/>
      <c r="K84" s="40"/>
      <c r="L84" s="34"/>
      <c r="M84" s="31"/>
      <c r="N84" s="35">
        <f>G84/$G$7*100</f>
        <v>74.98518079430943</v>
      </c>
      <c r="O84" s="36"/>
      <c r="P84" s="36"/>
      <c r="Q84" s="35"/>
      <c r="R84" s="36"/>
      <c r="S84" s="37"/>
      <c r="T84" s="37"/>
      <c r="U84" s="38">
        <f>(N84+O84)/F84</f>
        <v>74.98518079430943</v>
      </c>
    </row>
    <row r="85" spans="1:21" ht="13.5" customHeight="1">
      <c r="A85" s="27">
        <f>RANK(U85,$U$8:$U$119,0)</f>
        <v>78</v>
      </c>
      <c r="B85" s="39" t="s">
        <v>127</v>
      </c>
      <c r="C85" s="31" t="s">
        <v>18</v>
      </c>
      <c r="D85" s="31" t="s">
        <v>97</v>
      </c>
      <c r="E85" s="31" t="s">
        <v>20</v>
      </c>
      <c r="F85" s="40">
        <f>COUNT(G85:M85)</f>
        <v>2</v>
      </c>
      <c r="G85" s="31">
        <v>1258</v>
      </c>
      <c r="H85" s="32">
        <v>1403</v>
      </c>
      <c r="I85" s="32"/>
      <c r="J85" s="32"/>
      <c r="K85" s="32"/>
      <c r="L85" s="34"/>
      <c r="M85" s="31"/>
      <c r="N85" s="35">
        <f>G85/$G$7*100</f>
        <v>74.57024303497333</v>
      </c>
      <c r="O85" s="35">
        <f>H85/$H$7*100</f>
        <v>75.02673796791444</v>
      </c>
      <c r="P85" s="35"/>
      <c r="Q85" s="35"/>
      <c r="R85" s="35"/>
      <c r="S85" s="37"/>
      <c r="T85" s="37"/>
      <c r="U85" s="38">
        <f>(N85+O85)/F85</f>
        <v>74.7984905014439</v>
      </c>
    </row>
    <row r="86" spans="1:21" ht="13.5" customHeight="1">
      <c r="A86" s="27">
        <f>RANK(U86,$U$8:$U$119,0)</f>
        <v>79</v>
      </c>
      <c r="B86" s="39" t="s">
        <v>128</v>
      </c>
      <c r="C86" s="31" t="s">
        <v>33</v>
      </c>
      <c r="D86" s="31" t="s">
        <v>84</v>
      </c>
      <c r="E86" s="31" t="s">
        <v>35</v>
      </c>
      <c r="F86" s="40">
        <f>COUNT(G86:M86)</f>
        <v>1</v>
      </c>
      <c r="G86" s="40"/>
      <c r="H86" s="41">
        <v>1381</v>
      </c>
      <c r="I86" s="33"/>
      <c r="J86" s="33"/>
      <c r="K86" s="40"/>
      <c r="L86" s="34"/>
      <c r="M86" s="31"/>
      <c r="N86" s="27"/>
      <c r="O86" s="35">
        <f>H86/$H$7*100</f>
        <v>73.85026737967915</v>
      </c>
      <c r="P86" s="27"/>
      <c r="Q86" s="27"/>
      <c r="R86" s="27"/>
      <c r="S86" s="37"/>
      <c r="T86" s="37"/>
      <c r="U86" s="38">
        <f>(N86+O86)/F86</f>
        <v>73.85026737967915</v>
      </c>
    </row>
    <row r="87" spans="1:23" s="46" customFormat="1" ht="13.5" customHeight="1">
      <c r="A87" s="27">
        <f>RANK(U87,$U$8:$U$119,0)</f>
        <v>80</v>
      </c>
      <c r="B87" s="39" t="s">
        <v>129</v>
      </c>
      <c r="C87" s="31" t="s">
        <v>87</v>
      </c>
      <c r="D87" s="31" t="s">
        <v>81</v>
      </c>
      <c r="E87" s="31" t="s">
        <v>130</v>
      </c>
      <c r="F87" s="40">
        <f>COUNT(G87:M87)</f>
        <v>1</v>
      </c>
      <c r="G87" s="31"/>
      <c r="H87" s="41">
        <v>1375</v>
      </c>
      <c r="I87" s="31"/>
      <c r="J87" s="33"/>
      <c r="K87" s="33"/>
      <c r="L87" s="34"/>
      <c r="M87" s="33"/>
      <c r="N87" s="35"/>
      <c r="O87" s="35">
        <f>H87/$H$7*100</f>
        <v>73.52941176470588</v>
      </c>
      <c r="P87" s="36"/>
      <c r="Q87" s="36"/>
      <c r="R87" s="36"/>
      <c r="S87" s="37"/>
      <c r="T87" s="35"/>
      <c r="U87" s="38">
        <f>(N87+O87)/F87</f>
        <v>73.52941176470588</v>
      </c>
      <c r="V87" s="7"/>
      <c r="W87" s="7"/>
    </row>
    <row r="88" spans="1:24" s="46" customFormat="1" ht="13.5" customHeight="1">
      <c r="A88" s="27">
        <f>RANK(U88,$U$8:$U$119,0)</f>
        <v>81</v>
      </c>
      <c r="B88" s="39" t="s">
        <v>131</v>
      </c>
      <c r="C88" s="31" t="s">
        <v>132</v>
      </c>
      <c r="D88" s="31" t="s">
        <v>106</v>
      </c>
      <c r="E88" s="31" t="s">
        <v>133</v>
      </c>
      <c r="F88" s="40">
        <f>COUNT(G88:M88)</f>
        <v>1</v>
      </c>
      <c r="G88" s="31"/>
      <c r="H88" s="41">
        <v>1373</v>
      </c>
      <c r="I88" s="31"/>
      <c r="J88" s="33"/>
      <c r="K88" s="33"/>
      <c r="L88" s="33"/>
      <c r="M88" s="33"/>
      <c r="N88" s="35"/>
      <c r="O88" s="35">
        <f>H88/$H$7*100</f>
        <v>73.42245989304813</v>
      </c>
      <c r="P88" s="36"/>
      <c r="Q88" s="36"/>
      <c r="R88" s="36"/>
      <c r="S88" s="35"/>
      <c r="T88" s="35"/>
      <c r="U88" s="38">
        <f>(N88+O88)/F88</f>
        <v>73.42245989304813</v>
      </c>
      <c r="V88" s="7"/>
      <c r="W88" s="7"/>
      <c r="X88" s="1"/>
    </row>
    <row r="89" spans="1:23" s="1" customFormat="1" ht="13.5" customHeight="1">
      <c r="A89" s="27">
        <f>RANK(U89,$U$8:$U$119,0)</f>
        <v>82</v>
      </c>
      <c r="B89" s="39" t="s">
        <v>134</v>
      </c>
      <c r="C89" s="31" t="s">
        <v>45</v>
      </c>
      <c r="D89" s="31" t="s">
        <v>43</v>
      </c>
      <c r="E89" s="31" t="s">
        <v>22</v>
      </c>
      <c r="F89" s="40">
        <f>COUNT(G89:M89)</f>
        <v>1</v>
      </c>
      <c r="G89" s="40"/>
      <c r="H89" s="41">
        <v>1370</v>
      </c>
      <c r="I89" s="33"/>
      <c r="J89" s="33"/>
      <c r="K89" s="40"/>
      <c r="L89" s="40"/>
      <c r="M89" s="31"/>
      <c r="N89" s="27"/>
      <c r="O89" s="35">
        <f>H89/$H$7*100</f>
        <v>73.2620320855615</v>
      </c>
      <c r="P89" s="27"/>
      <c r="Q89" s="27"/>
      <c r="R89" s="27"/>
      <c r="S89" s="27"/>
      <c r="T89" s="37"/>
      <c r="U89" s="38">
        <f>(N89+O89)/F89</f>
        <v>73.2620320855615</v>
      </c>
      <c r="V89" s="7"/>
      <c r="W89" s="7"/>
    </row>
    <row r="90" spans="1:21" ht="13.5" customHeight="1">
      <c r="A90" s="27">
        <f>RANK(U90,$U$8:$U$119,0)</f>
        <v>83</v>
      </c>
      <c r="B90" s="39" t="s">
        <v>135</v>
      </c>
      <c r="C90" s="31" t="s">
        <v>45</v>
      </c>
      <c r="D90" s="31" t="s">
        <v>84</v>
      </c>
      <c r="E90" s="31" t="s">
        <v>41</v>
      </c>
      <c r="F90" s="40">
        <f>COUNT(G90:M90)</f>
        <v>2</v>
      </c>
      <c r="G90" s="31">
        <v>1234</v>
      </c>
      <c r="H90" s="41">
        <v>1372</v>
      </c>
      <c r="I90" s="33"/>
      <c r="J90" s="32"/>
      <c r="K90" s="40"/>
      <c r="L90" s="34"/>
      <c r="M90" s="31"/>
      <c r="N90" s="35">
        <f>G90/$G$7*100</f>
        <v>73.14759928867812</v>
      </c>
      <c r="O90" s="35">
        <f>H90/$H$7*100</f>
        <v>73.36898395721924</v>
      </c>
      <c r="P90" s="36"/>
      <c r="Q90" s="35"/>
      <c r="R90" s="36"/>
      <c r="S90" s="37"/>
      <c r="T90" s="37"/>
      <c r="U90" s="38">
        <f>(N90+O90)/F90</f>
        <v>73.25829162294869</v>
      </c>
    </row>
    <row r="91" spans="1:21" ht="13.5" customHeight="1">
      <c r="A91" s="27">
        <f>RANK(U91,$U$8:$U$119,0)</f>
        <v>84</v>
      </c>
      <c r="B91" s="39" t="s">
        <v>136</v>
      </c>
      <c r="C91" s="31" t="s">
        <v>33</v>
      </c>
      <c r="D91" s="31" t="s">
        <v>137</v>
      </c>
      <c r="E91" s="31" t="s">
        <v>29</v>
      </c>
      <c r="F91" s="40">
        <f>COUNT(G91:M91)</f>
        <v>1</v>
      </c>
      <c r="G91" s="40"/>
      <c r="H91" s="41">
        <v>1358</v>
      </c>
      <c r="I91" s="33"/>
      <c r="J91" s="32"/>
      <c r="K91" s="40"/>
      <c r="L91" s="40"/>
      <c r="M91" s="31"/>
      <c r="N91" s="36"/>
      <c r="O91" s="35">
        <f>H91/$H$7*100</f>
        <v>72.62032085561498</v>
      </c>
      <c r="P91" s="36"/>
      <c r="Q91" s="35"/>
      <c r="R91" s="36"/>
      <c r="S91" s="27"/>
      <c r="T91" s="37"/>
      <c r="U91" s="38">
        <f>(N91+O91)/F91</f>
        <v>72.62032085561498</v>
      </c>
    </row>
    <row r="92" spans="1:23" s="45" customFormat="1" ht="13.5" customHeight="1">
      <c r="A92" s="27">
        <f>RANK(U92,$U$8:$U$119,0)</f>
        <v>85</v>
      </c>
      <c r="B92" s="39" t="s">
        <v>138</v>
      </c>
      <c r="C92" s="31" t="s">
        <v>33</v>
      </c>
      <c r="D92" s="31" t="s">
        <v>84</v>
      </c>
      <c r="E92" s="31" t="s">
        <v>82</v>
      </c>
      <c r="F92" s="40">
        <f>COUNT(G92:M92)</f>
        <v>2</v>
      </c>
      <c r="G92" s="31">
        <v>1167</v>
      </c>
      <c r="H92" s="41">
        <v>1411</v>
      </c>
      <c r="I92" s="32"/>
      <c r="J92" s="32"/>
      <c r="K92" s="33"/>
      <c r="L92" s="34"/>
      <c r="M92" s="33"/>
      <c r="N92" s="35">
        <f>G92/$G$7*100</f>
        <v>69.17605216360403</v>
      </c>
      <c r="O92" s="35">
        <f>H92/$H$7*100</f>
        <v>75.45454545454545</v>
      </c>
      <c r="P92" s="35"/>
      <c r="Q92" s="35"/>
      <c r="R92" s="42"/>
      <c r="S92" s="43"/>
      <c r="T92" s="35"/>
      <c r="U92" s="38">
        <f>(N92+O92)/F92</f>
        <v>72.31529880907473</v>
      </c>
      <c r="V92" s="44"/>
      <c r="W92" s="44"/>
    </row>
    <row r="93" spans="1:24" s="46" customFormat="1" ht="13.5" customHeight="1">
      <c r="A93" s="27">
        <f>RANK(U93,$U$8:$U$119,0)</f>
        <v>86</v>
      </c>
      <c r="B93" s="39" t="s">
        <v>139</v>
      </c>
      <c r="C93" s="31" t="s">
        <v>33</v>
      </c>
      <c r="D93" s="31" t="s">
        <v>84</v>
      </c>
      <c r="E93" s="31" t="s">
        <v>39</v>
      </c>
      <c r="F93" s="40">
        <f>COUNT(G93:M93)</f>
        <v>1</v>
      </c>
      <c r="G93" s="33"/>
      <c r="H93" s="41">
        <v>1342</v>
      </c>
      <c r="I93" s="31"/>
      <c r="J93" s="33"/>
      <c r="K93" s="32"/>
      <c r="L93" s="33"/>
      <c r="M93" s="33"/>
      <c r="N93" s="36"/>
      <c r="O93" s="35">
        <f>H93/$H$7*100</f>
        <v>71.76470588235294</v>
      </c>
      <c r="P93" s="36"/>
      <c r="Q93" s="36"/>
      <c r="R93" s="35"/>
      <c r="S93" s="35"/>
      <c r="T93" s="35"/>
      <c r="U93" s="38">
        <f>(N93+O93)/F93</f>
        <v>71.76470588235294</v>
      </c>
      <c r="V93" s="7"/>
      <c r="W93" s="7"/>
      <c r="X93" s="1"/>
    </row>
    <row r="94" spans="1:23" s="46" customFormat="1" ht="13.5" customHeight="1">
      <c r="A94" s="27">
        <f>RANK(U94,$U$8:$U$119,0)</f>
        <v>87</v>
      </c>
      <c r="B94" s="39" t="s">
        <v>140</v>
      </c>
      <c r="C94" s="31" t="s">
        <v>45</v>
      </c>
      <c r="D94" s="31" t="s">
        <v>84</v>
      </c>
      <c r="E94" s="31" t="s">
        <v>22</v>
      </c>
      <c r="F94" s="40">
        <f>COUNT(G94:M94)</f>
        <v>1</v>
      </c>
      <c r="G94" s="31">
        <v>1208</v>
      </c>
      <c r="H94" s="32"/>
      <c r="I94" s="32"/>
      <c r="J94" s="32"/>
      <c r="K94" s="34"/>
      <c r="L94" s="33"/>
      <c r="M94" s="33"/>
      <c r="N94" s="35">
        <f>G94/$G$7*100</f>
        <v>71.60640189685833</v>
      </c>
      <c r="O94" s="35"/>
      <c r="P94" s="35"/>
      <c r="Q94" s="35"/>
      <c r="R94" s="42"/>
      <c r="S94" s="35"/>
      <c r="T94" s="35"/>
      <c r="U94" s="38">
        <f>(N94+O94)/F94</f>
        <v>71.60640189685833</v>
      </c>
      <c r="V94" s="44"/>
      <c r="W94" s="44"/>
    </row>
    <row r="95" spans="1:23" s="45" customFormat="1" ht="13.5" customHeight="1">
      <c r="A95" s="27">
        <f>RANK(U95,$U$8:$U$119,0)</f>
        <v>88</v>
      </c>
      <c r="B95" s="39" t="s">
        <v>141</v>
      </c>
      <c r="C95" s="31" t="s">
        <v>33</v>
      </c>
      <c r="D95" s="31" t="s">
        <v>43</v>
      </c>
      <c r="E95" s="31" t="s">
        <v>31</v>
      </c>
      <c r="F95" s="40">
        <f>COUNT(G95:M95)</f>
        <v>1</v>
      </c>
      <c r="G95" s="31">
        <v>1207</v>
      </c>
      <c r="H95" s="32"/>
      <c r="I95" s="32"/>
      <c r="J95" s="32"/>
      <c r="K95" s="32"/>
      <c r="L95" s="33"/>
      <c r="M95" s="33"/>
      <c r="N95" s="35">
        <f>G95/$G$7*100</f>
        <v>71.54712507409603</v>
      </c>
      <c r="O95" s="35"/>
      <c r="P95" s="35"/>
      <c r="Q95" s="35"/>
      <c r="R95" s="35"/>
      <c r="S95" s="35"/>
      <c r="T95" s="35"/>
      <c r="U95" s="38">
        <f>(N95+O95)/F95</f>
        <v>71.54712507409603</v>
      </c>
      <c r="V95" s="44"/>
      <c r="W95" s="44"/>
    </row>
    <row r="96" spans="1:21" ht="13.5" customHeight="1">
      <c r="A96" s="27">
        <f>RANK(U96,$U$8:$U$119,0)</f>
        <v>89</v>
      </c>
      <c r="B96" s="39" t="s">
        <v>142</v>
      </c>
      <c r="C96" s="31" t="s">
        <v>143</v>
      </c>
      <c r="D96" s="31" t="s">
        <v>106</v>
      </c>
      <c r="E96" s="31" t="s">
        <v>130</v>
      </c>
      <c r="F96" s="40">
        <f>COUNT(G96:M96)</f>
        <v>1</v>
      </c>
      <c r="G96" s="40"/>
      <c r="H96" s="41">
        <v>1333</v>
      </c>
      <c r="I96" s="33"/>
      <c r="J96" s="33"/>
      <c r="K96" s="40"/>
      <c r="L96" s="34"/>
      <c r="M96" s="40"/>
      <c r="N96" s="27"/>
      <c r="O96" s="35">
        <f>H96/$H$7*100</f>
        <v>71.28342245989305</v>
      </c>
      <c r="P96" s="27"/>
      <c r="Q96" s="27"/>
      <c r="R96" s="27"/>
      <c r="S96" s="37"/>
      <c r="T96" s="27"/>
      <c r="U96" s="38">
        <f>(N96+O96)/F96</f>
        <v>71.28342245989305</v>
      </c>
    </row>
    <row r="97" spans="1:23" s="1" customFormat="1" ht="13.5" customHeight="1">
      <c r="A97" s="27">
        <f>RANK(U97,$U$8:$U$119,0)</f>
        <v>90</v>
      </c>
      <c r="B97" s="39" t="s">
        <v>144</v>
      </c>
      <c r="C97" s="31" t="s">
        <v>33</v>
      </c>
      <c r="D97" s="31" t="s">
        <v>43</v>
      </c>
      <c r="E97" s="31" t="s">
        <v>35</v>
      </c>
      <c r="F97" s="40">
        <f>COUNT(G97:M97)</f>
        <v>1</v>
      </c>
      <c r="G97" s="40"/>
      <c r="H97" s="41">
        <v>1332</v>
      </c>
      <c r="I97" s="33"/>
      <c r="J97" s="33"/>
      <c r="K97" s="40"/>
      <c r="L97" s="40"/>
      <c r="M97" s="31"/>
      <c r="N97" s="27"/>
      <c r="O97" s="35">
        <f>H97/$H$7*100</f>
        <v>71.22994652406418</v>
      </c>
      <c r="P97" s="27"/>
      <c r="Q97" s="27"/>
      <c r="R97" s="27"/>
      <c r="S97" s="27"/>
      <c r="T97" s="37"/>
      <c r="U97" s="38">
        <f>(N97+O97)/F97</f>
        <v>71.22994652406418</v>
      </c>
      <c r="V97" s="7"/>
      <c r="W97" s="7"/>
    </row>
    <row r="98" spans="1:21" ht="13.5" customHeight="1">
      <c r="A98" s="27">
        <f>RANK(U98,$U$8:$U$119,0)</f>
        <v>91</v>
      </c>
      <c r="B98" s="39" t="s">
        <v>145</v>
      </c>
      <c r="C98" s="31" t="s">
        <v>33</v>
      </c>
      <c r="D98" s="31" t="s">
        <v>125</v>
      </c>
      <c r="E98" s="31" t="s">
        <v>31</v>
      </c>
      <c r="F98" s="40">
        <f>COUNT(G98:M98)</f>
        <v>1</v>
      </c>
      <c r="G98" s="31">
        <v>1183</v>
      </c>
      <c r="H98" s="40"/>
      <c r="I98" s="33"/>
      <c r="J98" s="32"/>
      <c r="K98" s="40"/>
      <c r="L98" s="34"/>
      <c r="M98" s="31"/>
      <c r="N98" s="35">
        <f>G98/$G$7*100</f>
        <v>70.12448132780082</v>
      </c>
      <c r="O98" s="36"/>
      <c r="P98" s="36"/>
      <c r="Q98" s="35"/>
      <c r="R98" s="36"/>
      <c r="S98" s="37"/>
      <c r="T98" s="37"/>
      <c r="U98" s="38">
        <f>(N98+O98)/F98</f>
        <v>70.12448132780082</v>
      </c>
    </row>
    <row r="99" spans="1:21" ht="13.5" customHeight="1">
      <c r="A99" s="27">
        <f>RANK(U99,$U$8:$U$119,0)</f>
        <v>92</v>
      </c>
      <c r="B99" s="39" t="s">
        <v>146</v>
      </c>
      <c r="C99" s="31" t="s">
        <v>33</v>
      </c>
      <c r="D99" s="31" t="s">
        <v>106</v>
      </c>
      <c r="E99" s="31" t="s">
        <v>29</v>
      </c>
      <c r="F99" s="40">
        <f>COUNT(G99:M99)</f>
        <v>2</v>
      </c>
      <c r="G99" s="31">
        <v>1112</v>
      </c>
      <c r="H99" s="41">
        <v>1386</v>
      </c>
      <c r="I99" s="33"/>
      <c r="J99" s="32"/>
      <c r="K99" s="40"/>
      <c r="L99" s="34"/>
      <c r="M99" s="31"/>
      <c r="N99" s="35">
        <f>G99/$G$7*100</f>
        <v>65.91582691167753</v>
      </c>
      <c r="O99" s="35">
        <f>H99/$H$7*100</f>
        <v>74.11764705882354</v>
      </c>
      <c r="P99" s="36"/>
      <c r="Q99" s="35"/>
      <c r="R99" s="36"/>
      <c r="S99" s="37"/>
      <c r="T99" s="37"/>
      <c r="U99" s="38">
        <f>(N99+O99)/F99</f>
        <v>70.01673698525053</v>
      </c>
    </row>
    <row r="100" spans="1:23" s="45" customFormat="1" ht="13.5" customHeight="1">
      <c r="A100" s="27">
        <f>RANK(U100,$U$8:$U$119,0)</f>
        <v>93</v>
      </c>
      <c r="B100" s="39" t="s">
        <v>147</v>
      </c>
      <c r="C100" s="31" t="s">
        <v>33</v>
      </c>
      <c r="D100" s="31" t="s">
        <v>97</v>
      </c>
      <c r="E100" s="31" t="s">
        <v>98</v>
      </c>
      <c r="F100" s="40">
        <f>COUNT(G100:M100)</f>
        <v>2</v>
      </c>
      <c r="G100" s="31">
        <v>1174</v>
      </c>
      <c r="H100" s="41">
        <v>1312</v>
      </c>
      <c r="I100" s="32"/>
      <c r="J100" s="32"/>
      <c r="K100" s="32"/>
      <c r="L100" s="34"/>
      <c r="M100" s="33"/>
      <c r="N100" s="35">
        <f>G100/$G$7*100</f>
        <v>69.59098992294012</v>
      </c>
      <c r="O100" s="35">
        <f>H100/$H$7*100</f>
        <v>70.16042780748664</v>
      </c>
      <c r="P100" s="35"/>
      <c r="Q100" s="35"/>
      <c r="R100" s="35"/>
      <c r="S100" s="43"/>
      <c r="T100" s="35"/>
      <c r="U100" s="38">
        <f>(N100+O100)/F100</f>
        <v>69.87570886521338</v>
      </c>
      <c r="V100" s="44"/>
      <c r="W100" s="44"/>
    </row>
    <row r="101" spans="1:24" s="46" customFormat="1" ht="13.5" customHeight="1">
      <c r="A101" s="27">
        <f>RANK(U101,$U$8:$U$119,0)</f>
        <v>94</v>
      </c>
      <c r="B101" s="39" t="s">
        <v>148</v>
      </c>
      <c r="C101" s="31" t="s">
        <v>33</v>
      </c>
      <c r="D101" s="31" t="s">
        <v>81</v>
      </c>
      <c r="E101" s="31" t="s">
        <v>35</v>
      </c>
      <c r="F101" s="40">
        <f>COUNT(G101:M101)</f>
        <v>2</v>
      </c>
      <c r="G101" s="31">
        <v>1134</v>
      </c>
      <c r="H101" s="41">
        <v>1347</v>
      </c>
      <c r="I101" s="32"/>
      <c r="J101" s="32"/>
      <c r="K101" s="40"/>
      <c r="L101" s="40"/>
      <c r="M101" s="31"/>
      <c r="N101" s="35">
        <f>G101/$G$7*100</f>
        <v>67.21991701244814</v>
      </c>
      <c r="O101" s="35">
        <f>H101/$H$7*100</f>
        <v>72.03208556149733</v>
      </c>
      <c r="P101" s="35"/>
      <c r="Q101" s="35"/>
      <c r="R101" s="42"/>
      <c r="S101" s="35"/>
      <c r="T101" s="37"/>
      <c r="U101" s="38">
        <f>(N101+O101)/F101</f>
        <v>69.62600128697272</v>
      </c>
      <c r="V101" s="44"/>
      <c r="W101" s="44"/>
      <c r="X101" s="45"/>
    </row>
    <row r="102" spans="1:21" ht="13.5" customHeight="1">
      <c r="A102" s="27">
        <f>RANK(U102,$U$8:$U$119,0)</f>
        <v>95</v>
      </c>
      <c r="B102" s="39" t="s">
        <v>149</v>
      </c>
      <c r="C102" s="31" t="s">
        <v>45</v>
      </c>
      <c r="D102" s="31" t="s">
        <v>97</v>
      </c>
      <c r="E102" s="31" t="s">
        <v>31</v>
      </c>
      <c r="F102" s="40">
        <f>COUNT(G102:M102)</f>
        <v>1</v>
      </c>
      <c r="G102" s="31">
        <v>1166</v>
      </c>
      <c r="H102" s="40"/>
      <c r="I102" s="32"/>
      <c r="J102" s="32"/>
      <c r="K102" s="32"/>
      <c r="L102" s="40"/>
      <c r="M102" s="40"/>
      <c r="N102" s="35">
        <f>G102/$G$7*100</f>
        <v>69.11677534084173</v>
      </c>
      <c r="O102" s="36"/>
      <c r="P102" s="35"/>
      <c r="Q102" s="35"/>
      <c r="R102" s="35"/>
      <c r="S102" s="35"/>
      <c r="T102" s="35"/>
      <c r="U102" s="38">
        <f>(N102+O102)/F102</f>
        <v>69.11677534084173</v>
      </c>
    </row>
    <row r="103" spans="1:21" ht="13.5" customHeight="1">
      <c r="A103" s="27">
        <f>RANK(U103,$U$8:$U$119,0)</f>
        <v>96</v>
      </c>
      <c r="B103" s="39" t="s">
        <v>150</v>
      </c>
      <c r="C103" s="31" t="s">
        <v>33</v>
      </c>
      <c r="D103" s="31" t="s">
        <v>125</v>
      </c>
      <c r="E103" s="31" t="s">
        <v>22</v>
      </c>
      <c r="F103" s="40">
        <f>COUNT(G103:M103)</f>
        <v>1</v>
      </c>
      <c r="G103" s="40"/>
      <c r="H103" s="41">
        <v>1289</v>
      </c>
      <c r="I103" s="33"/>
      <c r="J103" s="32"/>
      <c r="K103" s="40"/>
      <c r="L103" s="40"/>
      <c r="M103" s="40"/>
      <c r="N103" s="36"/>
      <c r="O103" s="35">
        <f>H103/$H$7*100</f>
        <v>68.93048128342247</v>
      </c>
      <c r="P103" s="36"/>
      <c r="Q103" s="35"/>
      <c r="R103" s="36"/>
      <c r="S103" s="27"/>
      <c r="T103" s="27"/>
      <c r="U103" s="38">
        <f>(N103+O103)/F103</f>
        <v>68.93048128342247</v>
      </c>
    </row>
    <row r="104" spans="1:21" ht="13.5" customHeight="1">
      <c r="A104" s="27">
        <f>RANK(U104,$U$8:$U$119,0)</f>
        <v>97</v>
      </c>
      <c r="B104" s="39" t="s">
        <v>151</v>
      </c>
      <c r="C104" s="31" t="s">
        <v>33</v>
      </c>
      <c r="D104" s="31" t="s">
        <v>106</v>
      </c>
      <c r="E104" s="31" t="s">
        <v>20</v>
      </c>
      <c r="F104" s="40">
        <f>COUNT(G104:M104)</f>
        <v>1</v>
      </c>
      <c r="G104" s="40"/>
      <c r="H104" s="41">
        <v>1286</v>
      </c>
      <c r="I104" s="33"/>
      <c r="J104" s="33"/>
      <c r="K104" s="32"/>
      <c r="L104" s="40"/>
      <c r="M104" s="40"/>
      <c r="N104" s="36"/>
      <c r="O104" s="35">
        <f>H104/$H$7*100</f>
        <v>68.77005347593584</v>
      </c>
      <c r="P104" s="36"/>
      <c r="Q104" s="36"/>
      <c r="R104" s="35"/>
      <c r="S104" s="27"/>
      <c r="T104" s="27"/>
      <c r="U104" s="38">
        <f>(N104+O104)/F104</f>
        <v>68.77005347593584</v>
      </c>
    </row>
    <row r="105" spans="1:24" s="47" customFormat="1" ht="13.5" customHeight="1">
      <c r="A105" s="27">
        <f>RANK(U105,$U$8:$U$119,0)</f>
        <v>98</v>
      </c>
      <c r="B105" s="39" t="s">
        <v>152</v>
      </c>
      <c r="C105" s="31" t="s">
        <v>45</v>
      </c>
      <c r="D105" s="31" t="s">
        <v>106</v>
      </c>
      <c r="E105" s="31" t="s">
        <v>82</v>
      </c>
      <c r="F105" s="40">
        <f>COUNT(G105:M105)</f>
        <v>1</v>
      </c>
      <c r="G105" s="33"/>
      <c r="H105" s="41">
        <v>1270</v>
      </c>
      <c r="I105" s="33"/>
      <c r="J105" s="33"/>
      <c r="K105" s="33"/>
      <c r="L105" s="34"/>
      <c r="M105" s="33"/>
      <c r="N105" s="36"/>
      <c r="O105" s="35">
        <f>H105/$H$7*100</f>
        <v>67.9144385026738</v>
      </c>
      <c r="P105" s="36"/>
      <c r="Q105" s="36"/>
      <c r="R105" s="36"/>
      <c r="S105" s="37"/>
      <c r="T105" s="35"/>
      <c r="U105" s="38">
        <f>(N105+O105)/F105</f>
        <v>67.9144385026738</v>
      </c>
      <c r="V105" s="7"/>
      <c r="W105" s="7"/>
      <c r="X105" s="1"/>
    </row>
    <row r="106" spans="1:24" s="46" customFormat="1" ht="13.5" customHeight="1">
      <c r="A106" s="27">
        <f>RANK(U106,$U$8:$U$119,0)</f>
        <v>99</v>
      </c>
      <c r="B106" s="39" t="s">
        <v>153</v>
      </c>
      <c r="C106" s="31" t="s">
        <v>45</v>
      </c>
      <c r="D106" s="31" t="s">
        <v>84</v>
      </c>
      <c r="E106" s="31" t="s">
        <v>89</v>
      </c>
      <c r="F106" s="40">
        <f>COUNT(G106:M106)</f>
        <v>1</v>
      </c>
      <c r="G106" s="31">
        <v>1143</v>
      </c>
      <c r="H106" s="40"/>
      <c r="I106" s="32"/>
      <c r="J106" s="32"/>
      <c r="K106" s="31"/>
      <c r="L106" s="34"/>
      <c r="M106" s="31"/>
      <c r="N106" s="35">
        <f>G106/$G$7*100</f>
        <v>67.75340841730883</v>
      </c>
      <c r="O106" s="36"/>
      <c r="P106" s="35"/>
      <c r="Q106" s="35"/>
      <c r="R106" s="36"/>
      <c r="S106" s="37"/>
      <c r="T106" s="37"/>
      <c r="U106" s="38">
        <f>(N106+O106)/F106</f>
        <v>67.75340841730883</v>
      </c>
      <c r="V106" s="7"/>
      <c r="W106" s="7"/>
      <c r="X106" s="1"/>
    </row>
    <row r="107" spans="1:21" ht="13.5" customHeight="1">
      <c r="A107" s="27">
        <f>RANK(U107,$U$8:$U$119,0)</f>
        <v>100</v>
      </c>
      <c r="B107" s="39" t="s">
        <v>154</v>
      </c>
      <c r="C107" s="31" t="s">
        <v>33</v>
      </c>
      <c r="D107" s="31" t="s">
        <v>137</v>
      </c>
      <c r="E107" s="31" t="s">
        <v>29</v>
      </c>
      <c r="F107" s="40">
        <f>COUNT(G107:M107)</f>
        <v>1</v>
      </c>
      <c r="G107" s="31">
        <v>1141</v>
      </c>
      <c r="H107" s="32"/>
      <c r="I107" s="32"/>
      <c r="J107" s="32"/>
      <c r="K107" s="32"/>
      <c r="L107" s="34"/>
      <c r="M107" s="31"/>
      <c r="N107" s="35">
        <f>G107/$G$7*100</f>
        <v>67.63485477178423</v>
      </c>
      <c r="O107" s="35"/>
      <c r="P107" s="35"/>
      <c r="Q107" s="35"/>
      <c r="R107" s="35"/>
      <c r="S107" s="37"/>
      <c r="T107" s="37"/>
      <c r="U107" s="38">
        <f>(N107+O107)/F107</f>
        <v>67.63485477178423</v>
      </c>
    </row>
    <row r="108" spans="1:21" ht="13.5" customHeight="1">
      <c r="A108" s="27">
        <f>RANK(U108,$U$8:$U$119,0)</f>
        <v>101</v>
      </c>
      <c r="B108" s="39" t="s">
        <v>155</v>
      </c>
      <c r="C108" s="31" t="s">
        <v>18</v>
      </c>
      <c r="D108" s="31" t="s">
        <v>137</v>
      </c>
      <c r="E108" s="31" t="s">
        <v>39</v>
      </c>
      <c r="F108" s="40">
        <f>COUNT(G108:M108)</f>
        <v>1</v>
      </c>
      <c r="G108" s="40"/>
      <c r="H108" s="41">
        <v>1258</v>
      </c>
      <c r="I108" s="31"/>
      <c r="J108" s="33"/>
      <c r="K108" s="40"/>
      <c r="L108" s="34"/>
      <c r="M108" s="40"/>
      <c r="N108" s="36"/>
      <c r="O108" s="35">
        <f>H108/$H$7*100</f>
        <v>67.27272727272727</v>
      </c>
      <c r="P108" s="36"/>
      <c r="Q108" s="36"/>
      <c r="R108" s="36"/>
      <c r="S108" s="37"/>
      <c r="T108" s="35"/>
      <c r="U108" s="38">
        <f>(N108+O108)/F108</f>
        <v>67.27272727272727</v>
      </c>
    </row>
    <row r="109" spans="1:21" ht="13.5" customHeight="1">
      <c r="A109" s="27">
        <f>RANK(U109,$U$8:$U$119,0)</f>
        <v>102</v>
      </c>
      <c r="B109" s="39" t="s">
        <v>156</v>
      </c>
      <c r="C109" s="31" t="s">
        <v>45</v>
      </c>
      <c r="D109" s="31" t="s">
        <v>125</v>
      </c>
      <c r="E109" s="31" t="s">
        <v>20</v>
      </c>
      <c r="F109" s="40">
        <f>COUNT(G109:M109)</f>
        <v>1</v>
      </c>
      <c r="G109" s="31">
        <v>1134</v>
      </c>
      <c r="H109" s="32"/>
      <c r="I109" s="31"/>
      <c r="J109" s="33"/>
      <c r="K109" s="40"/>
      <c r="L109" s="34"/>
      <c r="M109" s="31"/>
      <c r="N109" s="35">
        <f>G109/$G$7*100</f>
        <v>67.21991701244814</v>
      </c>
      <c r="O109" s="35"/>
      <c r="P109" s="36"/>
      <c r="Q109" s="36"/>
      <c r="R109" s="36"/>
      <c r="S109" s="37"/>
      <c r="T109" s="37"/>
      <c r="U109" s="38">
        <f>(N109+O109)/F109</f>
        <v>67.21991701244814</v>
      </c>
    </row>
    <row r="110" spans="1:21" ht="13.5" customHeight="1">
      <c r="A110" s="27">
        <f>RANK(U110,$U$8:$U$119,0)</f>
        <v>103</v>
      </c>
      <c r="B110" s="39" t="s">
        <v>157</v>
      </c>
      <c r="C110" s="31" t="s">
        <v>143</v>
      </c>
      <c r="D110" s="31" t="s">
        <v>81</v>
      </c>
      <c r="E110" s="31" t="s">
        <v>60</v>
      </c>
      <c r="F110" s="40">
        <f>COUNT(G110:M110)</f>
        <v>1</v>
      </c>
      <c r="G110" s="40"/>
      <c r="H110" s="41">
        <v>1257</v>
      </c>
      <c r="I110" s="33"/>
      <c r="J110" s="33"/>
      <c r="K110" s="32"/>
      <c r="L110" s="34"/>
      <c r="M110" s="40"/>
      <c r="N110" s="36"/>
      <c r="O110" s="35">
        <f>H110/$H$7*100</f>
        <v>67.2192513368984</v>
      </c>
      <c r="P110" s="36"/>
      <c r="Q110" s="36"/>
      <c r="R110" s="35"/>
      <c r="S110" s="37"/>
      <c r="T110" s="27"/>
      <c r="U110" s="38">
        <f>(N110+O110)/F110</f>
        <v>67.2192513368984</v>
      </c>
    </row>
    <row r="111" spans="1:21" ht="13.5" customHeight="1">
      <c r="A111" s="27">
        <f>RANK(U111,$U$8:$U$119,0)</f>
        <v>104</v>
      </c>
      <c r="B111" s="39" t="s">
        <v>158</v>
      </c>
      <c r="C111" s="31" t="s">
        <v>45</v>
      </c>
      <c r="D111" s="31" t="s">
        <v>81</v>
      </c>
      <c r="E111" s="31" t="s">
        <v>89</v>
      </c>
      <c r="F111" s="40">
        <f>COUNT(G111:M111)</f>
        <v>1</v>
      </c>
      <c r="G111" s="31">
        <v>1107</v>
      </c>
      <c r="H111" s="40"/>
      <c r="I111" s="33"/>
      <c r="J111" s="32"/>
      <c r="K111" s="40"/>
      <c r="L111" s="34"/>
      <c r="M111" s="31"/>
      <c r="N111" s="35">
        <f>G111/$G$7*100</f>
        <v>65.61944279786603</v>
      </c>
      <c r="O111" s="36"/>
      <c r="P111" s="36"/>
      <c r="Q111" s="35"/>
      <c r="R111" s="36"/>
      <c r="S111" s="37"/>
      <c r="T111" s="37"/>
      <c r="U111" s="38">
        <f>(N111+O111)/F111</f>
        <v>65.61944279786603</v>
      </c>
    </row>
    <row r="112" spans="1:21" ht="13.5" customHeight="1">
      <c r="A112" s="27">
        <f>RANK(U112,$U$8:$U$119,0)</f>
        <v>105</v>
      </c>
      <c r="B112" s="39" t="s">
        <v>159</v>
      </c>
      <c r="C112" s="31" t="s">
        <v>87</v>
      </c>
      <c r="D112" s="31" t="s">
        <v>106</v>
      </c>
      <c r="E112" s="31" t="s">
        <v>130</v>
      </c>
      <c r="F112" s="40">
        <f>COUNT(G112:M112)</f>
        <v>1</v>
      </c>
      <c r="G112" s="33"/>
      <c r="H112" s="41">
        <v>1204</v>
      </c>
      <c r="I112" s="31"/>
      <c r="J112" s="33"/>
      <c r="K112" s="33"/>
      <c r="L112" s="33"/>
      <c r="M112" s="33"/>
      <c r="N112" s="36"/>
      <c r="O112" s="35">
        <f>H112/$H$7*100</f>
        <v>64.3850267379679</v>
      </c>
      <c r="P112" s="36"/>
      <c r="Q112" s="36"/>
      <c r="R112" s="36"/>
      <c r="S112" s="35"/>
      <c r="T112" s="35"/>
      <c r="U112" s="38">
        <f>(N112+O112)/F112</f>
        <v>64.3850267379679</v>
      </c>
    </row>
    <row r="113" spans="1:21" ht="13.5" customHeight="1">
      <c r="A113" s="27">
        <f>RANK(U113,$U$8:$U$119,0)</f>
        <v>106</v>
      </c>
      <c r="B113" s="39" t="s">
        <v>160</v>
      </c>
      <c r="C113" s="31" t="s">
        <v>143</v>
      </c>
      <c r="D113" s="31" t="s">
        <v>161</v>
      </c>
      <c r="E113" s="31" t="s">
        <v>133</v>
      </c>
      <c r="F113" s="40">
        <f>COUNT(G113:M113)</f>
        <v>1</v>
      </c>
      <c r="G113" s="40"/>
      <c r="H113" s="41">
        <v>1203</v>
      </c>
      <c r="I113" s="33"/>
      <c r="J113" s="33"/>
      <c r="K113" s="32"/>
      <c r="L113" s="34"/>
      <c r="M113" s="40"/>
      <c r="N113" s="36"/>
      <c r="O113" s="35">
        <f>H113/$H$7*100</f>
        <v>64.33155080213903</v>
      </c>
      <c r="P113" s="36"/>
      <c r="Q113" s="36"/>
      <c r="R113" s="35"/>
      <c r="S113" s="37"/>
      <c r="T113" s="27"/>
      <c r="U113" s="38">
        <f>(N113+O113)/F113</f>
        <v>64.33155080213903</v>
      </c>
    </row>
    <row r="114" spans="1:24" ht="13.5" customHeight="1">
      <c r="A114" s="27">
        <f>RANK(U114,$U$8:$U$119,0)</f>
        <v>107</v>
      </c>
      <c r="B114" s="39" t="s">
        <v>162</v>
      </c>
      <c r="C114" s="31" t="s">
        <v>45</v>
      </c>
      <c r="D114" s="31" t="s">
        <v>163</v>
      </c>
      <c r="E114" s="31" t="s">
        <v>20</v>
      </c>
      <c r="F114" s="40">
        <f>COUNT(G114:M114)</f>
        <v>1</v>
      </c>
      <c r="G114" s="31">
        <v>1062</v>
      </c>
      <c r="H114" s="32"/>
      <c r="I114" s="31"/>
      <c r="J114" s="33"/>
      <c r="K114" s="33"/>
      <c r="L114" s="34"/>
      <c r="M114" s="31"/>
      <c r="N114" s="35">
        <f>G114/$G$7*100</f>
        <v>62.951985773562534</v>
      </c>
      <c r="O114" s="35"/>
      <c r="P114" s="36"/>
      <c r="Q114" s="36"/>
      <c r="R114" s="36"/>
      <c r="S114" s="37"/>
      <c r="T114" s="37"/>
      <c r="U114" s="38">
        <f>(N114+O114)/F114</f>
        <v>62.951985773562534</v>
      </c>
      <c r="X114" s="46"/>
    </row>
    <row r="115" spans="1:23" s="45" customFormat="1" ht="13.5" customHeight="1">
      <c r="A115" s="27">
        <f>RANK(U115,$U$8:$U$119,0)</f>
        <v>108</v>
      </c>
      <c r="B115" s="39" t="s">
        <v>164</v>
      </c>
      <c r="C115" s="31" t="s">
        <v>45</v>
      </c>
      <c r="D115" s="31" t="s">
        <v>106</v>
      </c>
      <c r="E115" s="31" t="s">
        <v>20</v>
      </c>
      <c r="F115" s="40">
        <f>COUNT(G115:M115)</f>
        <v>2</v>
      </c>
      <c r="G115" s="31">
        <v>994</v>
      </c>
      <c r="H115" s="41">
        <v>1193</v>
      </c>
      <c r="I115" s="33"/>
      <c r="J115" s="32"/>
      <c r="K115" s="40"/>
      <c r="L115" s="34"/>
      <c r="M115" s="31"/>
      <c r="N115" s="35">
        <f>G115/$G$7*100</f>
        <v>58.921161825726145</v>
      </c>
      <c r="O115" s="35">
        <f>H115/$H$7*100</f>
        <v>63.79679144385027</v>
      </c>
      <c r="P115" s="35"/>
      <c r="Q115" s="35"/>
      <c r="R115" s="42"/>
      <c r="S115" s="43"/>
      <c r="T115" s="37"/>
      <c r="U115" s="38">
        <f>(N115+O115)/F115</f>
        <v>61.358976634788206</v>
      </c>
      <c r="V115" s="44"/>
      <c r="W115" s="44"/>
    </row>
    <row r="116" spans="1:21" ht="13.5" customHeight="1">
      <c r="A116" s="27">
        <f>RANK(U116,$U$8:$U$119,0)</f>
        <v>109</v>
      </c>
      <c r="B116" s="39" t="s">
        <v>165</v>
      </c>
      <c r="C116" s="31" t="s">
        <v>45</v>
      </c>
      <c r="D116" s="31" t="s">
        <v>125</v>
      </c>
      <c r="E116" s="31" t="s">
        <v>22</v>
      </c>
      <c r="F116" s="40">
        <f>COUNT(G116:M116)</f>
        <v>2</v>
      </c>
      <c r="G116" s="31">
        <v>1020</v>
      </c>
      <c r="H116" s="41">
        <v>1135</v>
      </c>
      <c r="I116" s="33"/>
      <c r="J116" s="32"/>
      <c r="K116" s="40"/>
      <c r="L116" s="34"/>
      <c r="M116" s="31"/>
      <c r="N116" s="35">
        <f>G116/$G$7*100</f>
        <v>60.46235921754594</v>
      </c>
      <c r="O116" s="35">
        <f>H116/$H$7*100</f>
        <v>60.6951871657754</v>
      </c>
      <c r="P116" s="36"/>
      <c r="Q116" s="35"/>
      <c r="R116" s="36"/>
      <c r="S116" s="37"/>
      <c r="T116" s="37"/>
      <c r="U116" s="38">
        <f>(N116+O116)/F116</f>
        <v>60.57877319166067</v>
      </c>
    </row>
    <row r="117" spans="1:21" ht="13.5" customHeight="1">
      <c r="A117" s="27">
        <f>RANK(U117,$U$8:$U$119,0)</f>
        <v>110</v>
      </c>
      <c r="B117" s="39" t="s">
        <v>166</v>
      </c>
      <c r="C117" s="31" t="s">
        <v>45</v>
      </c>
      <c r="D117" s="31" t="s">
        <v>163</v>
      </c>
      <c r="E117" s="31" t="s">
        <v>82</v>
      </c>
      <c r="F117" s="40">
        <f>COUNT(G117:M117)</f>
        <v>1</v>
      </c>
      <c r="G117" s="40"/>
      <c r="H117" s="41">
        <v>1110</v>
      </c>
      <c r="I117" s="33"/>
      <c r="J117" s="33"/>
      <c r="K117" s="40"/>
      <c r="L117" s="34"/>
      <c r="M117" s="40"/>
      <c r="N117" s="27"/>
      <c r="O117" s="35">
        <f>H117/$H$7*100</f>
        <v>59.35828877005348</v>
      </c>
      <c r="P117" s="27"/>
      <c r="Q117" s="27"/>
      <c r="R117" s="27"/>
      <c r="S117" s="37"/>
      <c r="T117" s="27"/>
      <c r="U117" s="38">
        <f>(N117+O117)/F117</f>
        <v>59.35828877005348</v>
      </c>
    </row>
    <row r="118" spans="1:21" ht="13.5" customHeight="1">
      <c r="A118" s="27">
        <f>RANK(U118,$U$8:$U$119,0)</f>
        <v>111</v>
      </c>
      <c r="B118" s="39" t="s">
        <v>167</v>
      </c>
      <c r="C118" s="31" t="s">
        <v>33</v>
      </c>
      <c r="D118" s="31" t="s">
        <v>161</v>
      </c>
      <c r="E118" s="31" t="s">
        <v>82</v>
      </c>
      <c r="F118" s="40">
        <f>COUNT(G118:M118)</f>
        <v>1</v>
      </c>
      <c r="G118" s="40"/>
      <c r="H118" s="41">
        <v>1106</v>
      </c>
      <c r="I118" s="33"/>
      <c r="J118" s="32"/>
      <c r="K118" s="40"/>
      <c r="L118" s="40"/>
      <c r="M118" s="31"/>
      <c r="N118" s="36"/>
      <c r="O118" s="35">
        <f>H118/$H$7*100</f>
        <v>59.144385026737964</v>
      </c>
      <c r="P118" s="36"/>
      <c r="Q118" s="35"/>
      <c r="R118" s="36"/>
      <c r="S118" s="27"/>
      <c r="T118" s="37"/>
      <c r="U118" s="38">
        <f>(N118+O118)/F118</f>
        <v>59.144385026737964</v>
      </c>
    </row>
    <row r="119" spans="1:21" ht="13.5" customHeight="1">
      <c r="A119" s="27">
        <f>RANK(U119,$U$8:$U$119,0)</f>
        <v>112</v>
      </c>
      <c r="B119" s="39" t="s">
        <v>168</v>
      </c>
      <c r="C119" s="31" t="s">
        <v>45</v>
      </c>
      <c r="D119" s="31" t="s">
        <v>106</v>
      </c>
      <c r="E119" s="31" t="s">
        <v>22</v>
      </c>
      <c r="F119" s="40">
        <f>COUNT(G119:M119)</f>
        <v>1</v>
      </c>
      <c r="G119" s="40"/>
      <c r="H119" s="41">
        <v>1097</v>
      </c>
      <c r="I119" s="33"/>
      <c r="J119" s="33"/>
      <c r="K119" s="40"/>
      <c r="L119" s="34"/>
      <c r="M119" s="40"/>
      <c r="N119" s="27"/>
      <c r="O119" s="35">
        <f>H119/$H$7*100</f>
        <v>58.663101604278076</v>
      </c>
      <c r="P119" s="27"/>
      <c r="Q119" s="27"/>
      <c r="R119" s="27"/>
      <c r="S119" s="37"/>
      <c r="T119" s="27"/>
      <c r="U119" s="38">
        <f>(N119+O119)/F119</f>
        <v>58.663101604278076</v>
      </c>
    </row>
  </sheetData>
  <sheetProtection selectLockedCells="1" selectUnlockedCells="1"/>
  <autoFilter ref="E7:E119"/>
  <mergeCells count="2">
    <mergeCell ref="A2:U2"/>
    <mergeCell ref="A3:U3"/>
  </mergeCells>
  <conditionalFormatting sqref="F8:F119 G13 G15 G27 G33:G35 G38:G39 G45 G59 G61:G62 G64 G67:G68 G72 G76 G78:G79 G86 G89 G91 G96:G97 G103:G104 G108 G110 G113 G117:G119 H54 H58 H60 H83:H84 H98 H102 H106 H111 I59:J59 K13 K27:L27 K33 K39 K59:K61 K64:L64 K66 K68 K72:L72 K76:K78 K83:K84 K86 K89:K91 K96:K99 K101 K103 K108:K109 K111 K115:K119 L21 L38:L39 L45:M45 L50:M50 L62:M62 L67 L76:L77 L79 L89 L91 L97 L101:L104 L118 M53 M59 M67:M68 M78:M79 M83 M96 M102:M104 M108 M110 M113 M117 M119">
    <cfRule type="cellIs" priority="1" dxfId="0" operator="greaterThanOrEqual" stopIfTrue="1">
      <formula>3</formula>
    </cfRule>
  </conditionalFormatting>
  <printOptions/>
  <pageMargins left="0.7875" right="0.39375" top="0.39375" bottom="0.5326388888888889" header="0.5118055555555555" footer="0.39375"/>
  <pageSetup horizontalDpi="300" verticalDpi="300" orientation="portrait" paperSize="9"/>
  <headerFooter alignWithMargins="0">
    <oddFooter>&amp;C&amp;"Arial,Normal"&amp;10&amp;P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692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bernier pascal</cp:lastModifiedBy>
  <dcterms:modified xsi:type="dcterms:W3CDTF">2013-09-25T13:23:53Z</dcterms:modified>
  <cp:category/>
  <cp:version/>
  <cp:contentType/>
  <cp:contentStatus/>
  <cp:revision>348</cp:revision>
</cp:coreProperties>
</file>