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7" activeTab="0"/>
  </bookViews>
  <sheets>
    <sheet name="Feuil1" sheetId="1" r:id="rId1"/>
  </sheets>
  <definedNames>
    <definedName name="_xlnm.Print_Area" localSheetId="0">'Feuil1'!$A$2:$V$8</definedName>
    <definedName name="_xlnm.Print_Titles" localSheetId="0">'Feuil1'!$6:$7</definedName>
    <definedName name="_xlnm._FilterDatabase" localSheetId="0" hidden="1">'Feuil1'!$E$7:$E$194</definedName>
    <definedName name="Excel_BuiltIn__FilterDatabase" localSheetId="0">'Feuil1'!$E$7:$E$141</definedName>
    <definedName name="Excel_BuiltIn__FilterDatabase" localSheetId="0">'Feuil1'!$B$7:$B$82</definedName>
    <definedName name="Excel_BuiltIn__FilterDatabase" localSheetId="0">'Feuil1'!$E$7:$E$83</definedName>
    <definedName name="Excel_BuiltIn__FilterDatabase" localSheetId="0">'Feuil1'!$E$7:$E$51</definedName>
    <definedName name="Excel_BuiltIn__FilterDatabase" localSheetId="0">'Feuil1'!$E$7:$E$50</definedName>
    <definedName name="Excel_BuiltIn_Print_Titles_1_1">'Feuil1'!$A$6:$IR$7</definedName>
    <definedName name="Excel_BuiltIn__FilterDatabase_1_2">'Feuil1'!$B$7:$B$11</definedName>
    <definedName name="Excel_BuiltIn__FilterDatabase_1_1_1">'Feuil1'!$E$7:$E$8</definedName>
    <definedName name="Excel_BuiltIn_Print_Titles_1_1_1">'Feuil1'!$A$6:$IQ$7</definedName>
    <definedName name="Excel_BuiltIn__FilterDatabase_1_2_1">'Feuil1'!$B$7:$B$11</definedName>
    <definedName name="__Anonymous_Sheet_DB__1">'Feuil1'!$8:$50</definedName>
    <definedName name="__Anonymous_Sheet_DB__2">'Feuil1'!$E$7:$E$50</definedName>
    <definedName name="__Anonymous_Sheet_DB__1_1">'Feuil1'!$B$7:$B$82</definedName>
    <definedName name="Excel_BuiltIn__FilterDatabase_1">'Feuil1'!$E$7:$E$83</definedName>
    <definedName name="__Anonymous_Sheet_DB__1_2">'Feuil1'!$A$6:$U$141</definedName>
    <definedName name="__Anonymous_Sheet_DB__2_1">'Feuil1'!$E$7:$E$141</definedName>
    <definedName name="Excel_BuiltIn__FilterDatabase_2">'Feuil1'!$B$7:$B$141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7" authorId="0">
      <text>
        <r>
          <rPr>
            <sz val="10"/>
            <color indexed="8"/>
            <rFont val="Calibri"/>
            <family val="2"/>
          </rPr>
          <t>nombre d’étapes disputées</t>
        </r>
      </text>
    </comment>
    <comment ref="U7" authorId="0">
      <text>
        <r>
          <rPr>
            <sz val="10"/>
            <color indexed="8"/>
            <rFont val="Calibri"/>
            <family val="2"/>
          </rPr>
          <t>calculé en effectuant la moyenne des 3 meilleurs pourcentages</t>
        </r>
      </text>
    </comment>
  </commentList>
</comments>
</file>

<file path=xl/sharedStrings.xml><?xml version="1.0" encoding="utf-8"?>
<sst xmlns="http://schemas.openxmlformats.org/spreadsheetml/2006/main" count="780" uniqueCount="255">
  <si>
    <t>COMITĖ FRANCHE-COMTĖ DE SCRABBLE</t>
  </si>
  <si>
    <t>Ronde Marc Boucard 2014-2015 – Classement après 5 étapes</t>
  </si>
  <si>
    <t>TH2 AG</t>
  </si>
  <si>
    <t>Champt 39</t>
  </si>
  <si>
    <t>Champt 70</t>
  </si>
  <si>
    <t>Champt 25</t>
  </si>
  <si>
    <t>Champt 90</t>
  </si>
  <si>
    <t>TH2 Com 1</t>
  </si>
  <si>
    <t>TH2 Com 2</t>
  </si>
  <si>
    <t>Clt</t>
  </si>
  <si>
    <t>NOM Prénom</t>
  </si>
  <si>
    <t>Cat</t>
  </si>
  <si>
    <t>SN</t>
  </si>
  <si>
    <t>Club</t>
  </si>
  <si>
    <t>Nb</t>
  </si>
  <si>
    <t>%age</t>
  </si>
  <si>
    <t>%age global</t>
  </si>
  <si>
    <t>GV1</t>
  </si>
  <si>
    <t>GV2</t>
  </si>
  <si>
    <t>GV3</t>
  </si>
  <si>
    <t>BARTIER Frédéric</t>
  </si>
  <si>
    <t>S</t>
  </si>
  <si>
    <t>1B</t>
  </si>
  <si>
    <t>R03</t>
  </si>
  <si>
    <t>BOUSSAERT Thierry</t>
  </si>
  <si>
    <t>R10</t>
  </si>
  <si>
    <t>BOUCARD Claude</t>
  </si>
  <si>
    <t>V</t>
  </si>
  <si>
    <t>3B</t>
  </si>
  <si>
    <t>R12</t>
  </si>
  <si>
    <t>TREHOUT Solange</t>
  </si>
  <si>
    <t>D</t>
  </si>
  <si>
    <t>4A</t>
  </si>
  <si>
    <t>R04</t>
  </si>
  <si>
    <t>GENDRE Bernard</t>
  </si>
  <si>
    <t>3A</t>
  </si>
  <si>
    <t>R02</t>
  </si>
  <si>
    <t>BOREL Janine</t>
  </si>
  <si>
    <t>BUDA Brigitte</t>
  </si>
  <si>
    <t>4B</t>
  </si>
  <si>
    <t>AUBERT Josiane</t>
  </si>
  <si>
    <t>4D</t>
  </si>
  <si>
    <t>CORNUT Marie-Claude</t>
  </si>
  <si>
    <t>R20</t>
  </si>
  <si>
    <t>LEVY Suzanne</t>
  </si>
  <si>
    <t>PLUMEY Liliane</t>
  </si>
  <si>
    <t>GIRARD Louisette</t>
  </si>
  <si>
    <t>SAUGE Jean</t>
  </si>
  <si>
    <t>BERNIER Murielle</t>
  </si>
  <si>
    <t>CLERGET Marie-Françoise</t>
  </si>
  <si>
    <t>4C</t>
  </si>
  <si>
    <t>GIROD Chantal</t>
  </si>
  <si>
    <t>R06</t>
  </si>
  <si>
    <t>ALBINGRE Geneviève</t>
  </si>
  <si>
    <t>BRIGAUDET Benoît</t>
  </si>
  <si>
    <t>R05</t>
  </si>
  <si>
    <t>LOICHEMOL Gérard</t>
  </si>
  <si>
    <t>5A</t>
  </si>
  <si>
    <t>GRAFF Claude</t>
  </si>
  <si>
    <t>BADER Colette</t>
  </si>
  <si>
    <t>FAIVRE DUPAIGRE Jacques</t>
  </si>
  <si>
    <t>GRESSET-BEATRIX Suzanne</t>
  </si>
  <si>
    <t>PIERRE Marie-Thérèse</t>
  </si>
  <si>
    <t>LIONNET Lucienne</t>
  </si>
  <si>
    <t>GIROD Alain</t>
  </si>
  <si>
    <t>GANNE Nadine</t>
  </si>
  <si>
    <t>MOUROUX Jeanne</t>
  </si>
  <si>
    <t>5C</t>
  </si>
  <si>
    <t>SERVETTE Rolande</t>
  </si>
  <si>
    <t>BARTIER Victor</t>
  </si>
  <si>
    <t>STAMCAR Chantal</t>
  </si>
  <si>
    <t>5D</t>
  </si>
  <si>
    <t>KASPER Josiane</t>
  </si>
  <si>
    <t>ALBINI Nicolas</t>
  </si>
  <si>
    <t>B</t>
  </si>
  <si>
    <t>6A</t>
  </si>
  <si>
    <t>RJ12</t>
  </si>
  <si>
    <t>LANQUETIN Christiane</t>
  </si>
  <si>
    <t>ZUTTER Micheline</t>
  </si>
  <si>
    <t>PIET Bernard</t>
  </si>
  <si>
    <t>2B</t>
  </si>
  <si>
    <t>COMTE Christophe</t>
  </si>
  <si>
    <t>R01</t>
  </si>
  <si>
    <t>BERNIER Pascal</t>
  </si>
  <si>
    <t>1A</t>
  </si>
  <si>
    <t>VAISSEAU Noëlle</t>
  </si>
  <si>
    <t>2A</t>
  </si>
  <si>
    <t>LEPIN André</t>
  </si>
  <si>
    <t>TRIBUT Anne</t>
  </si>
  <si>
    <t>WEILL Jean-Baptiste</t>
  </si>
  <si>
    <t>DUBAIL Marie-Antoinette</t>
  </si>
  <si>
    <t>GARNIER Sylviane</t>
  </si>
  <si>
    <t>REUS Monique</t>
  </si>
  <si>
    <t>FAVRE Valérie</t>
  </si>
  <si>
    <t>MENNECHET Brigitte</t>
  </si>
  <si>
    <t>PAGUET Jacky</t>
  </si>
  <si>
    <t>GIRARDOT Edmée</t>
  </si>
  <si>
    <t>MORIN Marie-Claire</t>
  </si>
  <si>
    <t>R14</t>
  </si>
  <si>
    <t>FRANTZ Yvon</t>
  </si>
  <si>
    <t>LEPIN Jacqueline</t>
  </si>
  <si>
    <t>KELLER Jacques</t>
  </si>
  <si>
    <t>EITEL Dominique</t>
  </si>
  <si>
    <t>RUHOFF Yves</t>
  </si>
  <si>
    <t>R17</t>
  </si>
  <si>
    <t>CLAD Martine</t>
  </si>
  <si>
    <t>DUBREUIL Ghislain</t>
  </si>
  <si>
    <t>ALBINI Anne</t>
  </si>
  <si>
    <t>TEILLET Brigitte</t>
  </si>
  <si>
    <t>AMBERT Liliane</t>
  </si>
  <si>
    <t>HENRIOT Josiane</t>
  </si>
  <si>
    <t>GORCE Jacqueline</t>
  </si>
  <si>
    <t>CRANCE Christine</t>
  </si>
  <si>
    <t>AUBRY Christine</t>
  </si>
  <si>
    <t>R09</t>
  </si>
  <si>
    <t>JACQUOT Claude</t>
  </si>
  <si>
    <t>GUYOT Monique</t>
  </si>
  <si>
    <t>RUHLMANN Edith</t>
  </si>
  <si>
    <t>CUINET Monique</t>
  </si>
  <si>
    <t>R19</t>
  </si>
  <si>
    <t>EMERY Joëlle</t>
  </si>
  <si>
    <t>APTER Evelyne</t>
  </si>
  <si>
    <t>TRIBUT Annie</t>
  </si>
  <si>
    <t>AUBRY Eliette</t>
  </si>
  <si>
    <t>C</t>
  </si>
  <si>
    <t>5B</t>
  </si>
  <si>
    <t>DUMON Colette</t>
  </si>
  <si>
    <t>HINNEWINKEL Marie-Thérèse</t>
  </si>
  <si>
    <t>MIRBEY Eveline</t>
  </si>
  <si>
    <t>PELE Chantal</t>
  </si>
  <si>
    <t>MALCUIT Pascal</t>
  </si>
  <si>
    <t>MARIN Jacques</t>
  </si>
  <si>
    <t>BETTINELLI Michèle</t>
  </si>
  <si>
    <t>PENTECOTE Etienne</t>
  </si>
  <si>
    <t>DORNIER Noël</t>
  </si>
  <si>
    <t>R16</t>
  </si>
  <si>
    <t>FAUVET Corinne</t>
  </si>
  <si>
    <t>AUBRY Bernard</t>
  </si>
  <si>
    <t>ZATTI Patrick</t>
  </si>
  <si>
    <t>FRESSE Denis</t>
  </si>
  <si>
    <t>R00</t>
  </si>
  <si>
    <t>LOUVOT Carole</t>
  </si>
  <si>
    <t>CHAY Georgette</t>
  </si>
  <si>
    <t>FLEUROT Marie-Claude</t>
  </si>
  <si>
    <t>JORAND Andrée</t>
  </si>
  <si>
    <t>AUBRY Antonin</t>
  </si>
  <si>
    <t>CUPILLARD Marie-Rose</t>
  </si>
  <si>
    <t>HENRIOT Jacques</t>
  </si>
  <si>
    <t>MAITRE Colette</t>
  </si>
  <si>
    <t>AUBRY Michel</t>
  </si>
  <si>
    <t>MACCHIONI Andrée</t>
  </si>
  <si>
    <t>DUBREUIL Marie-Pierre</t>
  </si>
  <si>
    <t>RICHARD Lucienne</t>
  </si>
  <si>
    <t>R11</t>
  </si>
  <si>
    <t>GRANDJEAN Sylvette</t>
  </si>
  <si>
    <t>BALANDIER Danièle</t>
  </si>
  <si>
    <t>VARENNE Jeanne</t>
  </si>
  <si>
    <t>PEPOLI Louba</t>
  </si>
  <si>
    <t>ROLET Brigitte</t>
  </si>
  <si>
    <t>R15</t>
  </si>
  <si>
    <t>PIET Claire</t>
  </si>
  <si>
    <t>E</t>
  </si>
  <si>
    <t>MARTIN Gérard</t>
  </si>
  <si>
    <t>BONJOUR Dominique</t>
  </si>
  <si>
    <t>FERREUX Claude</t>
  </si>
  <si>
    <t>TROUSSIERE Marie-Louise</t>
  </si>
  <si>
    <t>KEROMEN Yves</t>
  </si>
  <si>
    <t>MARTIN Colette</t>
  </si>
  <si>
    <t>SAUSSOT Marcelle</t>
  </si>
  <si>
    <t>FORGET Nicole</t>
  </si>
  <si>
    <t>ALBINI Virginie</t>
  </si>
  <si>
    <t>J</t>
  </si>
  <si>
    <t>HUSMANN Yolande</t>
  </si>
  <si>
    <t>KEROMEN Yannick</t>
  </si>
  <si>
    <t>ROLET Georges</t>
  </si>
  <si>
    <t>MOUREAU Denise</t>
  </si>
  <si>
    <t>FENDELEUR Mireille</t>
  </si>
  <si>
    <t>JANIN Mathieu</t>
  </si>
  <si>
    <t>COTE Ghislaine</t>
  </si>
  <si>
    <t>LOUVRIER Quentin</t>
  </si>
  <si>
    <t>RS08</t>
  </si>
  <si>
    <t>ANDRE Isabelle</t>
  </si>
  <si>
    <t>CLERGET Geneviève</t>
  </si>
  <si>
    <t>JONCKHEERE Hélène</t>
  </si>
  <si>
    <t>MINARY Hélène</t>
  </si>
  <si>
    <t>HUMAIR Jeannine</t>
  </si>
  <si>
    <t>JEANNERET Mauricette</t>
  </si>
  <si>
    <t>MOUROT Nicole</t>
  </si>
  <si>
    <t>JAQUIT Gisèle</t>
  </si>
  <si>
    <t>LINDECKER Martine</t>
  </si>
  <si>
    <t>PLOTTEY Monique</t>
  </si>
  <si>
    <t>KEMPF Marcelle</t>
  </si>
  <si>
    <t>DOLE Christiane</t>
  </si>
  <si>
    <t>FRANCOIS René</t>
  </si>
  <si>
    <t>KNOEPFLIN Yvette</t>
  </si>
  <si>
    <t>RIERA Antoinette</t>
  </si>
  <si>
    <t>MIAVRIL Jocelyne</t>
  </si>
  <si>
    <t>SIGNORATO Suzanne</t>
  </si>
  <si>
    <t>BASTIEN Bruno</t>
  </si>
  <si>
    <t>DESCHASEAUX Pierrette</t>
  </si>
  <si>
    <t>HUMBERT Chantal</t>
  </si>
  <si>
    <t>BETTONI Nicole</t>
  </si>
  <si>
    <t>FREYBURGER Marcelle</t>
  </si>
  <si>
    <t>SCHWOB Marie-Claire</t>
  </si>
  <si>
    <t>WENTZEL Nicole</t>
  </si>
  <si>
    <t>FRESSE Sandrine</t>
  </si>
  <si>
    <t>6B</t>
  </si>
  <si>
    <t>MOTTET Claudine</t>
  </si>
  <si>
    <t>R08</t>
  </si>
  <si>
    <t>CARBONNIER Nicole</t>
  </si>
  <si>
    <t>SOULARD Nicole</t>
  </si>
  <si>
    <t>MOUGNARD Danielle</t>
  </si>
  <si>
    <t>CATTET Madeleine</t>
  </si>
  <si>
    <t>MEZONNET Yolande</t>
  </si>
  <si>
    <t>GERBET Nicole</t>
  </si>
  <si>
    <t>CHRIST Pierrette</t>
  </si>
  <si>
    <t>RUHOFF Lucas</t>
  </si>
  <si>
    <t>RJ17</t>
  </si>
  <si>
    <t>STOEFFLER Marie</t>
  </si>
  <si>
    <t>FLEUROT Michel</t>
  </si>
  <si>
    <t>FAUCHER Chantal</t>
  </si>
  <si>
    <t>6D</t>
  </si>
  <si>
    <t>CERF Raymond</t>
  </si>
  <si>
    <t>SAULE Simone</t>
  </si>
  <si>
    <t>DUCLOUX Paulette</t>
  </si>
  <si>
    <t>ECOFFEY Michèle</t>
  </si>
  <si>
    <t>WILBRETT Joëlle</t>
  </si>
  <si>
    <t>FRANCOIS Mireille</t>
  </si>
  <si>
    <t>6C</t>
  </si>
  <si>
    <t>GENTELET Lucienne</t>
  </si>
  <si>
    <t>BERGER Martine</t>
  </si>
  <si>
    <t>FRISETTI Danielle</t>
  </si>
  <si>
    <t>JOBERT Jacqueline</t>
  </si>
  <si>
    <t>VENNE Denise</t>
  </si>
  <si>
    <t>KEROMEN Janine</t>
  </si>
  <si>
    <t>BOURGEOIS Josiane</t>
  </si>
  <si>
    <t>MOUREY Liliane</t>
  </si>
  <si>
    <t>BRUN Nathalie</t>
  </si>
  <si>
    <t>BLONDEAU Danielle</t>
  </si>
  <si>
    <t>DOUGUEDROIT Suzanne</t>
  </si>
  <si>
    <t>D'HERAIL DE BRISIS Enzo</t>
  </si>
  <si>
    <t>P</t>
  </si>
  <si>
    <t>RJ09</t>
  </si>
  <si>
    <t>BISOL Julien</t>
  </si>
  <si>
    <t>LOUVRIER Eric</t>
  </si>
  <si>
    <t>ARISI Laurine</t>
  </si>
  <si>
    <t>CARRARA Hélène</t>
  </si>
  <si>
    <t>MICHELI Renée</t>
  </si>
  <si>
    <t>PIET Annie</t>
  </si>
  <si>
    <t>PETETIN Marie-Claude</t>
  </si>
  <si>
    <t>GARCIA Liliane</t>
  </si>
  <si>
    <t>BESSON Eugénie</t>
  </si>
  <si>
    <t>ROYET Jean-Loup</t>
  </si>
  <si>
    <t>ARISI Camille</t>
  </si>
  <si>
    <t>RENAULD Juliette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</si>
</sst>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DD/MM/YYYY"/>
    <numFmt numFmtId="168" formatCode="00.00%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3" fillId="0" borderId="0" xfId="0" applyFont="1" applyAlignment="1" applyProtection="1">
      <alignment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66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left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7" borderId="1" xfId="0" applyFont="1" applyFill="1" applyBorder="1" applyAlignment="1" applyProtection="1">
      <alignment horizontal="center" vertical="center"/>
      <protection locked="0"/>
    </xf>
    <xf numFmtId="164" fontId="7" fillId="7" borderId="2" xfId="0" applyFont="1" applyFill="1" applyBorder="1" applyAlignment="1" applyProtection="1">
      <alignment horizontal="center" vertical="center"/>
      <protection locked="0"/>
    </xf>
    <xf numFmtId="167" fontId="3" fillId="0" borderId="0" xfId="0" applyNumberFormat="1" applyFont="1" applyFill="1" applyAlignment="1" applyProtection="1">
      <alignment horizontal="center" vertical="center"/>
      <protection locked="0"/>
    </xf>
    <xf numFmtId="164" fontId="5" fillId="8" borderId="3" xfId="0" applyFont="1" applyFill="1" applyBorder="1" applyAlignment="1" applyProtection="1">
      <alignment horizontal="center" vertical="center" textRotation="45"/>
      <protection locked="0"/>
    </xf>
    <xf numFmtId="164" fontId="8" fillId="8" borderId="3" xfId="0" applyFont="1" applyFill="1" applyBorder="1" applyAlignment="1">
      <alignment horizontal="center" vertical="center" textRotation="45"/>
    </xf>
    <xf numFmtId="165" fontId="5" fillId="8" borderId="3" xfId="0" applyNumberFormat="1" applyFont="1" applyFill="1" applyBorder="1" applyAlignment="1" applyProtection="1">
      <alignment horizontal="center" vertical="center" textRotation="45"/>
      <protection locked="0"/>
    </xf>
    <xf numFmtId="164" fontId="5" fillId="9" borderId="3" xfId="0" applyFont="1" applyFill="1" applyBorder="1" applyAlignment="1" applyProtection="1">
      <alignment horizontal="center" vertical="center" textRotation="45"/>
      <protection locked="0"/>
    </xf>
    <xf numFmtId="164" fontId="8" fillId="9" borderId="3" xfId="0" applyFont="1" applyFill="1" applyBorder="1" applyAlignment="1">
      <alignment horizontal="center" vertical="center" textRotation="45"/>
    </xf>
    <xf numFmtId="166" fontId="5" fillId="9" borderId="3" xfId="0" applyNumberFormat="1" applyFont="1" applyFill="1" applyBorder="1" applyAlignment="1" applyProtection="1">
      <alignment horizontal="center" vertical="center" textRotation="45"/>
      <protection locked="0"/>
    </xf>
    <xf numFmtId="166" fontId="5" fillId="0" borderId="0" xfId="0" applyNumberFormat="1" applyFont="1" applyFill="1" applyBorder="1" applyAlignment="1" applyProtection="1">
      <alignment horizontal="center" vertical="center" textRotation="45"/>
      <protection locked="0"/>
    </xf>
    <xf numFmtId="164" fontId="5" fillId="10" borderId="3" xfId="0" applyFont="1" applyFill="1" applyBorder="1" applyAlignment="1" applyProtection="1">
      <alignment horizontal="center" vertical="center"/>
      <protection locked="0"/>
    </xf>
    <xf numFmtId="165" fontId="5" fillId="10" borderId="3" xfId="0" applyNumberFormat="1" applyFont="1" applyFill="1" applyBorder="1" applyAlignment="1" applyProtection="1">
      <alignment horizontal="center" vertical="center"/>
      <protection locked="0"/>
    </xf>
    <xf numFmtId="168" fontId="5" fillId="10" borderId="3" xfId="0" applyNumberFormat="1" applyFont="1" applyFill="1" applyBorder="1" applyAlignment="1" applyProtection="1">
      <alignment horizontal="center" vertical="center"/>
      <protection locked="0"/>
    </xf>
    <xf numFmtId="166" fontId="5" fillId="10" borderId="3" xfId="0" applyNumberFormat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3" fillId="0" borderId="3" xfId="0" applyFont="1" applyBorder="1" applyAlignment="1" applyProtection="1">
      <alignment horizontal="center" vertical="center"/>
      <protection locked="0"/>
    </xf>
    <xf numFmtId="164" fontId="4" fillId="11" borderId="3" xfId="0" applyFont="1" applyFill="1" applyBorder="1" applyAlignment="1">
      <alignment horizontal="left"/>
    </xf>
    <xf numFmtId="164" fontId="4" fillId="0" borderId="3" xfId="0" applyFont="1" applyBorder="1" applyAlignment="1">
      <alignment horizontal="center"/>
    </xf>
    <xf numFmtId="164" fontId="3" fillId="0" borderId="3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/>
      <protection/>
    </xf>
    <xf numFmtId="165" fontId="3" fillId="0" borderId="3" xfId="0" applyNumberFormat="1" applyFont="1" applyFill="1" applyBorder="1" applyAlignment="1" applyProtection="1">
      <alignment horizontal="center" vertical="center"/>
      <protection locked="0"/>
    </xf>
    <xf numFmtId="166" fontId="3" fillId="0" borderId="3" xfId="0" applyNumberFormat="1" applyFont="1" applyFill="1" applyBorder="1" applyAlignment="1" applyProtection="1">
      <alignment horizontal="center" vertical="center"/>
      <protection/>
    </xf>
    <xf numFmtId="166" fontId="3" fillId="0" borderId="3" xfId="0" applyNumberFormat="1" applyFont="1" applyBorder="1" applyAlignment="1" applyProtection="1">
      <alignment horizontal="center" vertical="center"/>
      <protection locked="0"/>
    </xf>
    <xf numFmtId="166" fontId="3" fillId="0" borderId="3" xfId="0" applyNumberFormat="1" applyFont="1" applyFill="1" applyBorder="1" applyAlignment="1" applyProtection="1">
      <alignment horizontal="center" vertical="center"/>
      <protection locked="0"/>
    </xf>
    <xf numFmtId="166" fontId="8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4" fontId="3" fillId="0" borderId="3" xfId="0" applyFont="1" applyFill="1" applyBorder="1" applyAlignment="1" applyProtection="1">
      <alignment vertical="center"/>
      <protection locked="0"/>
    </xf>
    <xf numFmtId="164" fontId="4" fillId="0" borderId="3" xfId="0" applyFont="1" applyBorder="1" applyAlignment="1">
      <alignment/>
    </xf>
    <xf numFmtId="164" fontId="3" fillId="0" borderId="3" xfId="0" applyFont="1" applyBorder="1" applyAlignment="1" applyProtection="1">
      <alignment vertical="center"/>
      <protection locked="0"/>
    </xf>
    <xf numFmtId="164" fontId="4" fillId="0" borderId="3" xfId="0" applyFont="1" applyBorder="1" applyAlignment="1">
      <alignment vertical="center"/>
    </xf>
    <xf numFmtId="164" fontId="4" fillId="11" borderId="3" xfId="0" applyFont="1" applyFill="1" applyBorder="1" applyAlignment="1">
      <alignment/>
    </xf>
    <xf numFmtId="164" fontId="4" fillId="0" borderId="3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6" fontId="4" fillId="0" borderId="3" xfId="0" applyNumberFormat="1" applyFont="1" applyBorder="1" applyAlignment="1">
      <alignment vertical="center"/>
    </xf>
    <xf numFmtId="164" fontId="3" fillId="0" borderId="3" xfId="0" applyFont="1" applyBorder="1" applyAlignment="1">
      <alignment horizontal="center"/>
    </xf>
    <xf numFmtId="166" fontId="4" fillId="0" borderId="3" xfId="0" applyNumberFormat="1" applyFont="1" applyFill="1" applyBorder="1" applyAlignment="1">
      <alignment vertical="center"/>
    </xf>
    <xf numFmtId="164" fontId="4" fillId="0" borderId="3" xfId="0" applyFont="1" applyFill="1" applyBorder="1" applyAlignment="1">
      <alignment vertical="center"/>
    </xf>
    <xf numFmtId="165" fontId="3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Sans nom1" xfId="21"/>
    <cellStyle name="Sans nom2" xfId="22"/>
    <cellStyle name="Sans nom3" xfId="23"/>
    <cellStyle name="Sans nom4" xfId="24"/>
    <cellStyle name="Sans nom5" xfId="25"/>
    <cellStyle name="Sans nom6" xfId="26"/>
    <cellStyle name="Sans nom7" xfId="27"/>
  </cellStyles>
  <dxfs count="1">
    <dxf>
      <font>
        <b val="0"/>
        <sz val="8"/>
        <color rgb="FF000000"/>
      </font>
      <fill>
        <patternFill patternType="solid">
          <fgColor rgb="FF00FF00"/>
          <bgColor rgb="FF23FF2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23FF23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4"/>
  <sheetViews>
    <sheetView showZeros="0" tabSelected="1" workbookViewId="0" topLeftCell="A1">
      <pane ySplit="7" topLeftCell="A8" activePane="bottomLeft" state="frozen"/>
      <selection pane="topLeft" activeCell="A1" sqref="A1"/>
      <selection pane="bottomLeft" activeCell="X8" sqref="V1:X65536"/>
    </sheetView>
  </sheetViews>
  <sheetFormatPr defaultColWidth="10.28125" defaultRowHeight="15"/>
  <cols>
    <col min="1" max="1" width="3.57421875" style="1" customWidth="1"/>
    <col min="2" max="2" width="23.8515625" style="2" customWidth="1"/>
    <col min="3" max="3" width="3.57421875" style="3" customWidth="1"/>
    <col min="4" max="4" width="3.140625" style="3" customWidth="1"/>
    <col min="5" max="5" width="6.57421875" style="3" customWidth="1"/>
    <col min="6" max="6" width="3.00390625" style="4" customWidth="1"/>
    <col min="7" max="8" width="5.140625" style="4" customWidth="1"/>
    <col min="9" max="10" width="5.140625" style="5" customWidth="1"/>
    <col min="11" max="13" width="5.140625" style="4" customWidth="1"/>
    <col min="14" max="15" width="5.140625" style="3" customWidth="1"/>
    <col min="16" max="17" width="5.140625" style="6" customWidth="1"/>
    <col min="18" max="20" width="5.140625" style="3" customWidth="1"/>
    <col min="21" max="21" width="10.140625" style="6" customWidth="1"/>
    <col min="22" max="22" width="0" style="7" hidden="1" customWidth="1"/>
    <col min="23" max="23" width="0" style="8" hidden="1" customWidth="1"/>
    <col min="24" max="24" width="0" style="1" hidden="1" customWidth="1"/>
    <col min="25" max="253" width="10.28125" style="1" customWidth="1"/>
    <col min="254" max="16384" width="10.28125" style="8" customWidth="1"/>
  </cols>
  <sheetData>
    <row r="1" spans="1:21" ht="11.25" customHeight="1">
      <c r="A1" s="9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  <c r="R1" s="11"/>
      <c r="S1" s="11"/>
      <c r="T1" s="11"/>
      <c r="U1" s="12"/>
    </row>
    <row r="2" spans="1:21" ht="22.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0.2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ht="12.75">
      <c r="K4" s="15"/>
    </row>
    <row r="5" ht="12.75">
      <c r="K5" s="15"/>
    </row>
    <row r="6" spans="1:21" ht="49.5" customHeight="1">
      <c r="A6" s="3"/>
      <c r="G6" s="16" t="s">
        <v>2</v>
      </c>
      <c r="H6" s="17" t="s">
        <v>3</v>
      </c>
      <c r="I6" s="18" t="s">
        <v>4</v>
      </c>
      <c r="J6" s="18" t="s">
        <v>5</v>
      </c>
      <c r="K6" s="16" t="s">
        <v>6</v>
      </c>
      <c r="L6" s="16" t="s">
        <v>7</v>
      </c>
      <c r="M6" s="16" t="s">
        <v>8</v>
      </c>
      <c r="N6" s="19" t="s">
        <v>2</v>
      </c>
      <c r="O6" s="20" t="s">
        <v>3</v>
      </c>
      <c r="P6" s="21" t="s">
        <v>4</v>
      </c>
      <c r="Q6" s="21" t="s">
        <v>5</v>
      </c>
      <c r="R6" s="19" t="s">
        <v>6</v>
      </c>
      <c r="S6" s="19" t="s">
        <v>7</v>
      </c>
      <c r="T6" s="19" t="s">
        <v>8</v>
      </c>
      <c r="U6" s="22"/>
    </row>
    <row r="7" spans="1:24" s="1" customFormat="1" ht="14.25" customHeight="1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>
        <v>1905</v>
      </c>
      <c r="H7" s="23">
        <v>2011</v>
      </c>
      <c r="I7" s="24">
        <v>1909</v>
      </c>
      <c r="J7" s="24">
        <v>1880</v>
      </c>
      <c r="K7" s="23">
        <v>1875</v>
      </c>
      <c r="L7" s="23"/>
      <c r="M7" s="23"/>
      <c r="N7" s="25" t="s">
        <v>15</v>
      </c>
      <c r="O7" s="25" t="s">
        <v>15</v>
      </c>
      <c r="P7" s="26" t="s">
        <v>15</v>
      </c>
      <c r="Q7" s="26" t="s">
        <v>15</v>
      </c>
      <c r="R7" s="25" t="s">
        <v>15</v>
      </c>
      <c r="S7" s="25" t="s">
        <v>15</v>
      </c>
      <c r="T7" s="25" t="s">
        <v>15</v>
      </c>
      <c r="U7" s="26" t="s">
        <v>16</v>
      </c>
      <c r="V7" s="27" t="s">
        <v>17</v>
      </c>
      <c r="W7" s="28" t="s">
        <v>18</v>
      </c>
      <c r="X7" s="3" t="s">
        <v>19</v>
      </c>
    </row>
    <row r="8" spans="1:24" s="42" customFormat="1" ht="13.5" customHeight="1">
      <c r="A8" s="29">
        <v>1</v>
      </c>
      <c r="B8" s="30" t="s">
        <v>20</v>
      </c>
      <c r="C8" s="31" t="s">
        <v>21</v>
      </c>
      <c r="D8" s="31" t="s">
        <v>22</v>
      </c>
      <c r="E8" s="31" t="s">
        <v>23</v>
      </c>
      <c r="F8" s="32">
        <f>COUNT(G8:M8)</f>
        <v>3</v>
      </c>
      <c r="G8" s="31">
        <v>1822</v>
      </c>
      <c r="H8" s="33"/>
      <c r="I8" s="34"/>
      <c r="J8" s="35">
        <v>1826</v>
      </c>
      <c r="K8" s="31">
        <v>1835</v>
      </c>
      <c r="L8" s="34"/>
      <c r="M8" s="36"/>
      <c r="N8" s="37">
        <f>G8/$G$7*100</f>
        <v>95.64304461942257</v>
      </c>
      <c r="O8" s="37"/>
      <c r="P8" s="37"/>
      <c r="Q8" s="38">
        <f>J8/$J$7*100</f>
        <v>97.12765957446808</v>
      </c>
      <c r="R8" s="38">
        <f>K8/$K$7*100</f>
        <v>97.86666666666667</v>
      </c>
      <c r="S8" s="39"/>
      <c r="T8" s="37"/>
      <c r="U8" s="40">
        <f>AVERAGE(V8,W8,X8)</f>
        <v>96.87912362018578</v>
      </c>
      <c r="V8" s="41">
        <f>LARGE(N8:R8,1)</f>
        <v>97.86666666666667</v>
      </c>
      <c r="W8" s="41">
        <f>LARGE(N8:R8,2)</f>
        <v>97.12765957446808</v>
      </c>
      <c r="X8" s="41">
        <f>LARGE(N8:R8,3)</f>
        <v>95.64304461942257</v>
      </c>
    </row>
    <row r="9" spans="1:256" s="44" customFormat="1" ht="13.5" customHeight="1">
      <c r="A9" s="29">
        <v>2</v>
      </c>
      <c r="B9" s="43" t="s">
        <v>24</v>
      </c>
      <c r="C9" s="31" t="s">
        <v>21</v>
      </c>
      <c r="D9" s="31" t="s">
        <v>22</v>
      </c>
      <c r="E9" s="31" t="s">
        <v>25</v>
      </c>
      <c r="F9" s="32">
        <f>COUNT(G9:M9)</f>
        <v>3</v>
      </c>
      <c r="G9" s="32"/>
      <c r="H9" s="32"/>
      <c r="I9" s="31">
        <v>1802</v>
      </c>
      <c r="J9" s="35">
        <v>1791</v>
      </c>
      <c r="K9" s="31">
        <v>1846</v>
      </c>
      <c r="L9" s="32"/>
      <c r="M9" s="32"/>
      <c r="N9" s="29"/>
      <c r="O9" s="29"/>
      <c r="P9" s="38">
        <f>I9/$I$7*100</f>
        <v>94.39497118910424</v>
      </c>
      <c r="Q9" s="38">
        <f>J9/$J$7*100</f>
        <v>95.26595744680851</v>
      </c>
      <c r="R9" s="38">
        <f>K9/$K$7*100</f>
        <v>98.45333333333333</v>
      </c>
      <c r="S9" s="29"/>
      <c r="T9" s="29"/>
      <c r="U9" s="40">
        <f>AVERAGE(V9,W9,X9)</f>
        <v>96.03808732308202</v>
      </c>
      <c r="V9" s="41">
        <f>LARGE(N9:R9,1)</f>
        <v>98.45333333333333</v>
      </c>
      <c r="W9" s="41">
        <f>LARGE(N9:R9,2)</f>
        <v>95.26595744680851</v>
      </c>
      <c r="X9" s="41">
        <f>LARGE(N9:R9,3)</f>
        <v>94.39497118910424</v>
      </c>
      <c r="IT9" s="45"/>
      <c r="IU9" s="45"/>
      <c r="IV9" s="45"/>
    </row>
    <row r="10" spans="1:256" s="44" customFormat="1" ht="13.5" customHeight="1">
      <c r="A10" s="29">
        <v>3</v>
      </c>
      <c r="B10" s="46" t="s">
        <v>26</v>
      </c>
      <c r="C10" s="31" t="s">
        <v>27</v>
      </c>
      <c r="D10" s="31" t="s">
        <v>28</v>
      </c>
      <c r="E10" s="31" t="s">
        <v>29</v>
      </c>
      <c r="F10" s="32">
        <f>COUNT(G10:M10)</f>
        <v>3</v>
      </c>
      <c r="G10" s="32"/>
      <c r="H10" s="32"/>
      <c r="I10" s="31">
        <v>1834</v>
      </c>
      <c r="J10" s="35">
        <v>1716</v>
      </c>
      <c r="K10" s="31">
        <v>1603</v>
      </c>
      <c r="L10" s="32"/>
      <c r="M10" s="32"/>
      <c r="N10" s="29"/>
      <c r="O10" s="29"/>
      <c r="P10" s="38">
        <f>I10/$I$7*100</f>
        <v>96.07124148768989</v>
      </c>
      <c r="Q10" s="38">
        <f>J10/$J$7*100</f>
        <v>91.27659574468086</v>
      </c>
      <c r="R10" s="38">
        <f>K10/$K$7*100</f>
        <v>85.49333333333334</v>
      </c>
      <c r="S10" s="29"/>
      <c r="T10" s="29"/>
      <c r="U10" s="40">
        <f>AVERAGE(V10,W10,X10)</f>
        <v>90.94705685523469</v>
      </c>
      <c r="V10" s="41">
        <f>LARGE(N10:R10,1)</f>
        <v>96.07124148768989</v>
      </c>
      <c r="W10" s="41">
        <f>LARGE(N10:R10,2)</f>
        <v>91.27659574468086</v>
      </c>
      <c r="X10" s="41">
        <f>LARGE(N10:R10,3)</f>
        <v>85.49333333333334</v>
      </c>
      <c r="IT10" s="45"/>
      <c r="IU10" s="45"/>
      <c r="IV10" s="45"/>
    </row>
    <row r="11" spans="1:24" s="42" customFormat="1" ht="13.5" customHeight="1">
      <c r="A11" s="29">
        <v>4</v>
      </c>
      <c r="B11" s="30" t="s">
        <v>30</v>
      </c>
      <c r="C11" s="31" t="s">
        <v>31</v>
      </c>
      <c r="D11" s="31" t="s">
        <v>32</v>
      </c>
      <c r="E11" s="31" t="s">
        <v>33</v>
      </c>
      <c r="F11" s="32">
        <f>COUNT(G11:M11)</f>
        <v>3</v>
      </c>
      <c r="G11" s="31">
        <v>1767</v>
      </c>
      <c r="H11" s="35">
        <v>1825</v>
      </c>
      <c r="I11" s="33"/>
      <c r="J11" s="35">
        <v>1645</v>
      </c>
      <c r="K11" s="33"/>
      <c r="L11" s="36"/>
      <c r="M11" s="36"/>
      <c r="N11" s="37">
        <f>G11/$G$7*100</f>
        <v>92.75590551181102</v>
      </c>
      <c r="O11" s="37">
        <f>H11/$H$7*100</f>
        <v>90.75087021382396</v>
      </c>
      <c r="P11" s="37"/>
      <c r="Q11" s="38">
        <f>J11/$J$7*100</f>
        <v>87.5</v>
      </c>
      <c r="R11" s="37"/>
      <c r="S11" s="37"/>
      <c r="T11" s="37"/>
      <c r="U11" s="40">
        <f>AVERAGE(V11,W11,X11)</f>
        <v>90.33559190854498</v>
      </c>
      <c r="V11" s="41">
        <f>LARGE(N11:R11,1)</f>
        <v>92.75590551181102</v>
      </c>
      <c r="W11" s="41">
        <f>LARGE(N11:R11,2)</f>
        <v>90.75087021382396</v>
      </c>
      <c r="X11" s="41">
        <f>LARGE(N11:R11,3)</f>
        <v>87.5</v>
      </c>
    </row>
    <row r="12" spans="1:256" s="44" customFormat="1" ht="13.5" customHeight="1">
      <c r="A12" s="29">
        <v>5</v>
      </c>
      <c r="B12" s="47" t="s">
        <v>34</v>
      </c>
      <c r="C12" s="31" t="s">
        <v>27</v>
      </c>
      <c r="D12" s="31" t="s">
        <v>35</v>
      </c>
      <c r="E12" s="31" t="s">
        <v>36</v>
      </c>
      <c r="F12" s="32">
        <f>COUNT(G12:M12)</f>
        <v>3</v>
      </c>
      <c r="G12" s="31">
        <v>1751</v>
      </c>
      <c r="H12" s="35">
        <v>1764</v>
      </c>
      <c r="I12" s="31">
        <v>1685</v>
      </c>
      <c r="J12" s="36"/>
      <c r="K12" s="33"/>
      <c r="L12" s="34"/>
      <c r="M12" s="48"/>
      <c r="N12" s="37">
        <f>G12/$G$7*100</f>
        <v>91.91601049868765</v>
      </c>
      <c r="O12" s="37">
        <f>H12/$H$7*100</f>
        <v>87.71755345599205</v>
      </c>
      <c r="P12" s="38">
        <f>I12/$I$7*100</f>
        <v>88.26610790990047</v>
      </c>
      <c r="Q12" s="49"/>
      <c r="R12" s="37"/>
      <c r="S12" s="38"/>
      <c r="T12" s="38"/>
      <c r="U12" s="40">
        <f>AVERAGE(V12,W12,X12)</f>
        <v>89.29989062152673</v>
      </c>
      <c r="V12" s="41">
        <f>LARGE(N12:R12,1)</f>
        <v>91.91601049868765</v>
      </c>
      <c r="W12" s="41">
        <f>LARGE(N12:R12,2)</f>
        <v>88.26610790990047</v>
      </c>
      <c r="X12" s="41">
        <f>LARGE(N12:R12,3)</f>
        <v>87.71755345599205</v>
      </c>
      <c r="IT12" s="45"/>
      <c r="IU12" s="45"/>
      <c r="IV12" s="45"/>
    </row>
    <row r="13" spans="1:24" s="42" customFormat="1" ht="13.5" customHeight="1">
      <c r="A13" s="29">
        <v>6</v>
      </c>
      <c r="B13" s="47" t="s">
        <v>37</v>
      </c>
      <c r="C13" s="31" t="s">
        <v>31</v>
      </c>
      <c r="D13" s="31" t="s">
        <v>32</v>
      </c>
      <c r="E13" s="31" t="s">
        <v>25</v>
      </c>
      <c r="F13" s="32">
        <f>COUNT(G13:M13)</f>
        <v>4</v>
      </c>
      <c r="G13" s="31">
        <v>1719</v>
      </c>
      <c r="H13" s="33"/>
      <c r="I13" s="31">
        <v>1719</v>
      </c>
      <c r="J13" s="35">
        <v>1550</v>
      </c>
      <c r="K13" s="31">
        <v>1622</v>
      </c>
      <c r="L13" s="34"/>
      <c r="M13" s="48"/>
      <c r="N13" s="37">
        <f>G13/$G$7*100</f>
        <v>90.23622047244095</v>
      </c>
      <c r="O13" s="37"/>
      <c r="P13" s="38">
        <f>I13/$I$7*100</f>
        <v>90.04714510214772</v>
      </c>
      <c r="Q13" s="38">
        <f>J13/$J$7*100</f>
        <v>82.4468085106383</v>
      </c>
      <c r="R13" s="38">
        <f>K13/$K$7*100</f>
        <v>86.50666666666666</v>
      </c>
      <c r="S13" s="39"/>
      <c r="T13" s="38"/>
      <c r="U13" s="40">
        <f>AVERAGE(V13,W13,X13)</f>
        <v>88.93001074708512</v>
      </c>
      <c r="V13" s="41">
        <f>LARGE(N13:R13,1)</f>
        <v>90.23622047244095</v>
      </c>
      <c r="W13" s="41">
        <f>LARGE(N13:R13,2)</f>
        <v>90.04714510214772</v>
      </c>
      <c r="X13" s="41">
        <f>LARGE(N13:R13,3)</f>
        <v>86.50666666666666</v>
      </c>
    </row>
    <row r="14" spans="1:24" s="42" customFormat="1" ht="13.5" customHeight="1">
      <c r="A14" s="29">
        <v>7</v>
      </c>
      <c r="B14" s="47" t="s">
        <v>38</v>
      </c>
      <c r="C14" s="31" t="s">
        <v>21</v>
      </c>
      <c r="D14" s="31" t="s">
        <v>39</v>
      </c>
      <c r="E14" s="31" t="s">
        <v>23</v>
      </c>
      <c r="F14" s="32">
        <f>COUNT(G14:M14)</f>
        <v>5</v>
      </c>
      <c r="G14" s="31">
        <v>1698</v>
      </c>
      <c r="H14" s="35">
        <v>1727</v>
      </c>
      <c r="I14" s="31">
        <v>1599</v>
      </c>
      <c r="J14" s="35">
        <v>1687</v>
      </c>
      <c r="K14" s="31">
        <v>1590</v>
      </c>
      <c r="L14" s="32"/>
      <c r="M14" s="48"/>
      <c r="N14" s="37">
        <f>G14/$G$7*100</f>
        <v>89.13385826771653</v>
      </c>
      <c r="O14" s="37">
        <f>H14/$H$7*100</f>
        <v>85.8776727996022</v>
      </c>
      <c r="P14" s="38">
        <f>I14/$I$7*100</f>
        <v>83.76113148245155</v>
      </c>
      <c r="Q14" s="38">
        <f>J14/$J$7*100</f>
        <v>89.73404255319149</v>
      </c>
      <c r="R14" s="38">
        <f>K14/$K$7*100</f>
        <v>84.8</v>
      </c>
      <c r="S14" s="37"/>
      <c r="T14" s="38"/>
      <c r="U14" s="40">
        <f>AVERAGE(V14,W14,X14)</f>
        <v>88.24852454017007</v>
      </c>
      <c r="V14" s="41">
        <f>LARGE(N14:R14,1)</f>
        <v>89.73404255319149</v>
      </c>
      <c r="W14" s="41">
        <f>LARGE(N14:R14,2)</f>
        <v>89.13385826771653</v>
      </c>
      <c r="X14" s="41">
        <f>LARGE(N14:R14,3)</f>
        <v>85.8776727996022</v>
      </c>
    </row>
    <row r="15" spans="1:256" s="44" customFormat="1" ht="13.5" customHeight="1">
      <c r="A15" s="29">
        <v>8</v>
      </c>
      <c r="B15" s="47" t="s">
        <v>40</v>
      </c>
      <c r="C15" s="31" t="s">
        <v>21</v>
      </c>
      <c r="D15" s="31" t="s">
        <v>41</v>
      </c>
      <c r="E15" s="31" t="s">
        <v>25</v>
      </c>
      <c r="F15" s="32">
        <f>COUNT(G15:M15)</f>
        <v>3</v>
      </c>
      <c r="G15" s="31">
        <v>1761</v>
      </c>
      <c r="H15" s="36"/>
      <c r="I15" s="48"/>
      <c r="J15" s="35">
        <v>1625</v>
      </c>
      <c r="K15" s="31">
        <v>1608</v>
      </c>
      <c r="L15" s="34"/>
      <c r="M15" s="48"/>
      <c r="N15" s="37">
        <f>G15/$G$7*100</f>
        <v>92.44094488188976</v>
      </c>
      <c r="O15" s="45"/>
      <c r="P15" s="49"/>
      <c r="Q15" s="38">
        <f>J15/$J$7*100</f>
        <v>86.43617021276596</v>
      </c>
      <c r="R15" s="38">
        <f>K15/$K$7*100</f>
        <v>85.76</v>
      </c>
      <c r="S15" s="38"/>
      <c r="T15" s="38"/>
      <c r="U15" s="40">
        <f>AVERAGE(V15,W15,X15)</f>
        <v>88.21237169821858</v>
      </c>
      <c r="V15" s="41">
        <f>LARGE(N15:R15,1)</f>
        <v>92.44094488188976</v>
      </c>
      <c r="W15" s="41">
        <f>LARGE(N15:R15,2)</f>
        <v>86.43617021276596</v>
      </c>
      <c r="X15" s="41">
        <f>LARGE(N15:R15,3)</f>
        <v>85.76</v>
      </c>
      <c r="IT15" s="45"/>
      <c r="IU15" s="45"/>
      <c r="IV15" s="45"/>
    </row>
    <row r="16" spans="1:24" s="42" customFormat="1" ht="13.5" customHeight="1">
      <c r="A16" s="29">
        <v>9</v>
      </c>
      <c r="B16" s="47" t="s">
        <v>42</v>
      </c>
      <c r="C16" s="31" t="s">
        <v>27</v>
      </c>
      <c r="D16" s="31" t="s">
        <v>32</v>
      </c>
      <c r="E16" s="31" t="s">
        <v>43</v>
      </c>
      <c r="F16" s="32">
        <f>COUNT(G16:M16)</f>
        <v>4</v>
      </c>
      <c r="G16" s="31">
        <v>1694</v>
      </c>
      <c r="H16" s="35">
        <v>1699</v>
      </c>
      <c r="I16" s="33"/>
      <c r="J16" s="35">
        <v>1532</v>
      </c>
      <c r="K16" s="31">
        <v>1708</v>
      </c>
      <c r="L16" s="36"/>
      <c r="M16" s="48"/>
      <c r="N16" s="37">
        <f>G16/$G$7*100</f>
        <v>88.92388451443568</v>
      </c>
      <c r="O16" s="37">
        <f>H16/$H$7*100</f>
        <v>84.48533068125312</v>
      </c>
      <c r="P16" s="37"/>
      <c r="Q16" s="38">
        <f>J16/$J$7*100</f>
        <v>81.48936170212767</v>
      </c>
      <c r="R16" s="38">
        <f>K16/$K$7*100</f>
        <v>91.09333333333333</v>
      </c>
      <c r="S16" s="37"/>
      <c r="T16" s="38"/>
      <c r="U16" s="40">
        <f>AVERAGE(V16,W16,X16)</f>
        <v>88.16751617634071</v>
      </c>
      <c r="V16" s="41">
        <f>LARGE(N16:R16,1)</f>
        <v>91.09333333333333</v>
      </c>
      <c r="W16" s="41">
        <f>LARGE(N16:R16,2)</f>
        <v>88.92388451443568</v>
      </c>
      <c r="X16" s="41">
        <f>LARGE(N16:R16,3)</f>
        <v>84.48533068125312</v>
      </c>
    </row>
    <row r="17" spans="1:24" s="42" customFormat="1" ht="13.5" customHeight="1">
      <c r="A17" s="29">
        <v>10</v>
      </c>
      <c r="B17" s="47" t="s">
        <v>44</v>
      </c>
      <c r="C17" s="50" t="s">
        <v>27</v>
      </c>
      <c r="D17" s="50" t="s">
        <v>28</v>
      </c>
      <c r="E17" s="50" t="s">
        <v>23</v>
      </c>
      <c r="F17" s="32">
        <f>COUNT(G17:M17)</f>
        <v>3</v>
      </c>
      <c r="G17" s="48"/>
      <c r="H17" s="35">
        <v>1772</v>
      </c>
      <c r="I17" s="36"/>
      <c r="J17" s="35">
        <v>1616</v>
      </c>
      <c r="K17" s="31">
        <v>1695</v>
      </c>
      <c r="L17" s="36"/>
      <c r="M17" s="36"/>
      <c r="N17" s="37"/>
      <c r="O17" s="37">
        <f>H17/$H$7*100</f>
        <v>88.11536548980607</v>
      </c>
      <c r="P17" s="49"/>
      <c r="Q17" s="38">
        <f>J17/$J$7*100</f>
        <v>85.95744680851064</v>
      </c>
      <c r="R17" s="38">
        <f>K17/$K$7*100</f>
        <v>90.4</v>
      </c>
      <c r="S17" s="37"/>
      <c r="T17" s="37"/>
      <c r="U17" s="40">
        <f>AVERAGE(V17,W17,X17)</f>
        <v>88.15760409943891</v>
      </c>
      <c r="V17" s="41">
        <f>LARGE(N17:R17,1)</f>
        <v>90.4</v>
      </c>
      <c r="W17" s="41">
        <f>LARGE(N17:R17,2)</f>
        <v>88.11536548980607</v>
      </c>
      <c r="X17" s="41">
        <f>LARGE(N17:R17,3)</f>
        <v>85.95744680851064</v>
      </c>
    </row>
    <row r="18" spans="1:256" s="44" customFormat="1" ht="13.5" customHeight="1">
      <c r="A18" s="29">
        <v>11</v>
      </c>
      <c r="B18" s="47" t="s">
        <v>45</v>
      </c>
      <c r="C18" s="31" t="s">
        <v>31</v>
      </c>
      <c r="D18" s="31" t="s">
        <v>39</v>
      </c>
      <c r="E18" s="31" t="s">
        <v>25</v>
      </c>
      <c r="F18" s="32">
        <f>COUNT(G18:M18)</f>
        <v>4</v>
      </c>
      <c r="G18" s="31">
        <v>1611</v>
      </c>
      <c r="H18" s="33"/>
      <c r="I18" s="31">
        <v>1706</v>
      </c>
      <c r="J18" s="35">
        <v>1348</v>
      </c>
      <c r="K18" s="31">
        <v>1651</v>
      </c>
      <c r="L18" s="32"/>
      <c r="M18" s="48"/>
      <c r="N18" s="37">
        <f>G18/$G$7*100</f>
        <v>84.56692913385827</v>
      </c>
      <c r="O18" s="37"/>
      <c r="P18" s="38">
        <f>I18/$I$7*100</f>
        <v>89.3661602933473</v>
      </c>
      <c r="Q18" s="38">
        <f>J18/$J$7*100</f>
        <v>71.70212765957447</v>
      </c>
      <c r="R18" s="38">
        <f>K18/$K$7*100</f>
        <v>88.05333333333333</v>
      </c>
      <c r="S18" s="37"/>
      <c r="T18" s="38"/>
      <c r="U18" s="40">
        <f>AVERAGE(V18,W18,X18)</f>
        <v>87.32880758684631</v>
      </c>
      <c r="V18" s="41">
        <f>LARGE(N18:R18,1)</f>
        <v>89.3661602933473</v>
      </c>
      <c r="W18" s="41">
        <f>LARGE(N18:R18,2)</f>
        <v>88.05333333333333</v>
      </c>
      <c r="X18" s="41">
        <f>LARGE(N18:R18,3)</f>
        <v>84.56692913385827</v>
      </c>
      <c r="IT18" s="45"/>
      <c r="IU18" s="45"/>
      <c r="IV18" s="45"/>
    </row>
    <row r="19" spans="1:256" s="44" customFormat="1" ht="13.5" customHeight="1">
      <c r="A19" s="29">
        <v>12</v>
      </c>
      <c r="B19" s="47" t="s">
        <v>46</v>
      </c>
      <c r="C19" s="50" t="s">
        <v>27</v>
      </c>
      <c r="D19" s="50" t="s">
        <v>28</v>
      </c>
      <c r="E19" s="50" t="s">
        <v>43</v>
      </c>
      <c r="F19" s="32">
        <f>COUNT(G19:M19)</f>
        <v>3</v>
      </c>
      <c r="G19" s="32"/>
      <c r="H19" s="35">
        <v>1732</v>
      </c>
      <c r="I19" s="36"/>
      <c r="J19" s="35">
        <v>1663</v>
      </c>
      <c r="K19" s="31">
        <v>1637</v>
      </c>
      <c r="L19" s="34"/>
      <c r="M19" s="48"/>
      <c r="N19" s="29"/>
      <c r="O19" s="37">
        <f>H19/$H$7*100</f>
        <v>86.12630532073595</v>
      </c>
      <c r="P19" s="38"/>
      <c r="Q19" s="38">
        <f>J19/$J$7*100</f>
        <v>88.45744680851064</v>
      </c>
      <c r="R19" s="38">
        <f>K19/$K$7*100</f>
        <v>87.30666666666667</v>
      </c>
      <c r="S19" s="38"/>
      <c r="T19" s="38"/>
      <c r="U19" s="40">
        <f>AVERAGE(V19,W19,X19)</f>
        <v>87.29680626530443</v>
      </c>
      <c r="V19" s="41">
        <f>LARGE(N19:R19,1)</f>
        <v>88.45744680851064</v>
      </c>
      <c r="W19" s="41">
        <f>LARGE(N19:R19,2)</f>
        <v>87.30666666666667</v>
      </c>
      <c r="X19" s="41">
        <f>LARGE(N19:R19,3)</f>
        <v>86.12630532073595</v>
      </c>
      <c r="IT19" s="45"/>
      <c r="IU19" s="45"/>
      <c r="IV19" s="45"/>
    </row>
    <row r="20" spans="1:24" s="42" customFormat="1" ht="13.5" customHeight="1">
      <c r="A20" s="29">
        <v>13</v>
      </c>
      <c r="B20" s="47" t="s">
        <v>47</v>
      </c>
      <c r="C20" s="31" t="s">
        <v>27</v>
      </c>
      <c r="D20" s="31" t="s">
        <v>28</v>
      </c>
      <c r="E20" s="31" t="s">
        <v>25</v>
      </c>
      <c r="F20" s="32">
        <f>COUNT(G20:M20)</f>
        <v>3</v>
      </c>
      <c r="G20" s="31">
        <v>1642</v>
      </c>
      <c r="H20" s="33"/>
      <c r="I20" s="33"/>
      <c r="J20" s="35">
        <v>1510</v>
      </c>
      <c r="K20" s="31">
        <v>1747</v>
      </c>
      <c r="L20" s="34"/>
      <c r="M20" s="48"/>
      <c r="N20" s="37">
        <f>G20/$G$7*100</f>
        <v>86.19422572178478</v>
      </c>
      <c r="O20" s="37"/>
      <c r="P20" s="37"/>
      <c r="Q20" s="38">
        <f>J20/$J$7*100</f>
        <v>80.31914893617021</v>
      </c>
      <c r="R20" s="38">
        <f>K20/$K$7*100</f>
        <v>93.17333333333333</v>
      </c>
      <c r="S20" s="39"/>
      <c r="T20" s="38"/>
      <c r="U20" s="40">
        <f>AVERAGE(V20,W20,X20)</f>
        <v>86.5622359970961</v>
      </c>
      <c r="V20" s="41">
        <f>LARGE(N20:R20,1)</f>
        <v>93.17333333333333</v>
      </c>
      <c r="W20" s="41">
        <f>LARGE(N20:R20,2)</f>
        <v>86.19422572178478</v>
      </c>
      <c r="X20" s="41">
        <f>LARGE(N20:R20,3)</f>
        <v>80.31914893617021</v>
      </c>
    </row>
    <row r="21" spans="1:256" s="44" customFormat="1" ht="13.5" customHeight="1">
      <c r="A21" s="29">
        <v>14</v>
      </c>
      <c r="B21" s="43" t="s">
        <v>48</v>
      </c>
      <c r="C21" s="31" t="s">
        <v>21</v>
      </c>
      <c r="D21" s="31" t="s">
        <v>32</v>
      </c>
      <c r="E21" s="31" t="s">
        <v>25</v>
      </c>
      <c r="F21" s="32">
        <f>COUNT(G21:M21)</f>
        <v>3</v>
      </c>
      <c r="G21" s="32"/>
      <c r="H21" s="32"/>
      <c r="I21" s="31">
        <v>1703</v>
      </c>
      <c r="J21" s="35">
        <v>1557</v>
      </c>
      <c r="K21" s="31">
        <v>1626</v>
      </c>
      <c r="L21" s="32"/>
      <c r="M21" s="32"/>
      <c r="N21" s="29"/>
      <c r="O21" s="29"/>
      <c r="P21" s="38">
        <f>I21/$I$7*100</f>
        <v>89.2090099528549</v>
      </c>
      <c r="Q21" s="38">
        <f>J21/$J$7*100</f>
        <v>82.81914893617022</v>
      </c>
      <c r="R21" s="38">
        <f>K21/$K$7*100</f>
        <v>86.72</v>
      </c>
      <c r="S21" s="29"/>
      <c r="T21" s="29"/>
      <c r="U21" s="40">
        <f>AVERAGE(V21,W21,X21)</f>
        <v>86.24938629634171</v>
      </c>
      <c r="V21" s="41">
        <f>LARGE(N21:R21,1)</f>
        <v>89.2090099528549</v>
      </c>
      <c r="W21" s="41">
        <f>LARGE(N21:R21,2)</f>
        <v>86.72</v>
      </c>
      <c r="X21" s="41">
        <f>LARGE(N21:R21,3)</f>
        <v>82.81914893617022</v>
      </c>
      <c r="IT21" s="45"/>
      <c r="IU21" s="45"/>
      <c r="IV21" s="45"/>
    </row>
    <row r="22" spans="1:24" s="42" customFormat="1" ht="13.5" customHeight="1">
      <c r="A22" s="29">
        <v>15</v>
      </c>
      <c r="B22" s="47" t="s">
        <v>49</v>
      </c>
      <c r="C22" s="31" t="s">
        <v>27</v>
      </c>
      <c r="D22" s="31" t="s">
        <v>50</v>
      </c>
      <c r="E22" s="31" t="s">
        <v>23</v>
      </c>
      <c r="F22" s="32">
        <f>COUNT(G22:M22)</f>
        <v>5</v>
      </c>
      <c r="G22" s="31">
        <v>1702</v>
      </c>
      <c r="H22" s="35">
        <v>1730</v>
      </c>
      <c r="I22" s="31">
        <v>1561</v>
      </c>
      <c r="J22" s="35">
        <v>1388</v>
      </c>
      <c r="K22" s="31">
        <v>1447</v>
      </c>
      <c r="L22" s="36"/>
      <c r="M22" s="48"/>
      <c r="N22" s="37">
        <f>G22/$G$7*100</f>
        <v>89.34383202099737</v>
      </c>
      <c r="O22" s="37">
        <f>H22/$H$7*100</f>
        <v>86.02685231228244</v>
      </c>
      <c r="P22" s="38">
        <f>I22/$I$7*100</f>
        <v>81.77056050288108</v>
      </c>
      <c r="Q22" s="38">
        <f>J22/$J$7*100</f>
        <v>73.82978723404256</v>
      </c>
      <c r="R22" s="38">
        <f>K22/$K$7*100</f>
        <v>77.17333333333333</v>
      </c>
      <c r="S22" s="37"/>
      <c r="T22" s="38"/>
      <c r="U22" s="40">
        <f>AVERAGE(V22,W22,X22)</f>
        <v>85.7137482787203</v>
      </c>
      <c r="V22" s="41">
        <f>LARGE(N22:R22,1)</f>
        <v>89.34383202099737</v>
      </c>
      <c r="W22" s="41">
        <f>LARGE(N22:R22,2)</f>
        <v>86.02685231228244</v>
      </c>
      <c r="X22" s="41">
        <f>LARGE(N22:R22,3)</f>
        <v>81.77056050288108</v>
      </c>
    </row>
    <row r="23" spans="1:256" s="44" customFormat="1" ht="13.5" customHeight="1">
      <c r="A23" s="29">
        <v>16</v>
      </c>
      <c r="B23" s="47" t="s">
        <v>51</v>
      </c>
      <c r="C23" s="31" t="s">
        <v>21</v>
      </c>
      <c r="D23" s="31" t="s">
        <v>32</v>
      </c>
      <c r="E23" s="31" t="s">
        <v>52</v>
      </c>
      <c r="F23" s="32">
        <f>COUNT(G23:M23)</f>
        <v>3</v>
      </c>
      <c r="G23" s="31">
        <v>1703</v>
      </c>
      <c r="H23" s="35">
        <v>1679</v>
      </c>
      <c r="I23" s="48"/>
      <c r="J23" s="35">
        <v>1490</v>
      </c>
      <c r="K23" s="36"/>
      <c r="L23" s="36"/>
      <c r="M23" s="48"/>
      <c r="N23" s="37">
        <f>G23/$G$7*100</f>
        <v>89.39632545931758</v>
      </c>
      <c r="O23" s="37">
        <f>H23/$H$7*100</f>
        <v>83.49080059671805</v>
      </c>
      <c r="P23" s="37"/>
      <c r="Q23" s="38">
        <f>J23/$J$7*100</f>
        <v>79.25531914893617</v>
      </c>
      <c r="R23" s="45"/>
      <c r="S23" s="37"/>
      <c r="T23" s="38"/>
      <c r="U23" s="40">
        <f>AVERAGE(V23,W23,X23)</f>
        <v>84.0474817349906</v>
      </c>
      <c r="V23" s="41">
        <f>LARGE(N23:R23,1)</f>
        <v>89.39632545931758</v>
      </c>
      <c r="W23" s="41">
        <f>LARGE(N23:R23,2)</f>
        <v>83.49080059671805</v>
      </c>
      <c r="X23" s="41">
        <f>LARGE(N23:R23,3)</f>
        <v>79.25531914893617</v>
      </c>
      <c r="IT23" s="45"/>
      <c r="IU23" s="45"/>
      <c r="IV23" s="45"/>
    </row>
    <row r="24" spans="1:256" s="44" customFormat="1" ht="13.5" customHeight="1">
      <c r="A24" s="29">
        <v>17</v>
      </c>
      <c r="B24" s="47" t="s">
        <v>53</v>
      </c>
      <c r="C24" s="31" t="s">
        <v>27</v>
      </c>
      <c r="D24" s="31" t="s">
        <v>39</v>
      </c>
      <c r="E24" s="31" t="s">
        <v>25</v>
      </c>
      <c r="F24" s="32">
        <f>COUNT(G24:M24)</f>
        <v>3</v>
      </c>
      <c r="G24" s="31">
        <v>1561</v>
      </c>
      <c r="H24" s="33"/>
      <c r="I24" s="33"/>
      <c r="J24" s="35">
        <v>1532</v>
      </c>
      <c r="K24" s="31">
        <v>1644</v>
      </c>
      <c r="L24" s="33"/>
      <c r="M24" s="48"/>
      <c r="N24" s="37">
        <f>G24/$G$7*100</f>
        <v>81.94225721784777</v>
      </c>
      <c r="O24" s="37"/>
      <c r="P24" s="37"/>
      <c r="Q24" s="38">
        <f>J24/$J$7*100</f>
        <v>81.48936170212767</v>
      </c>
      <c r="R24" s="38">
        <f>K24/$K$7*100</f>
        <v>87.68</v>
      </c>
      <c r="S24" s="37"/>
      <c r="T24" s="38"/>
      <c r="U24" s="40">
        <f>AVERAGE(V24,W24,X24)</f>
        <v>83.70387297332515</v>
      </c>
      <c r="V24" s="41">
        <f>LARGE(N24:R24,1)</f>
        <v>87.68</v>
      </c>
      <c r="W24" s="41">
        <f>LARGE(N24:R24,2)</f>
        <v>81.94225721784777</v>
      </c>
      <c r="X24" s="41">
        <f>LARGE(N24:R24,3)</f>
        <v>81.48936170212767</v>
      </c>
      <c r="IT24" s="45"/>
      <c r="IU24" s="45"/>
      <c r="IV24" s="45"/>
    </row>
    <row r="25" spans="1:24" s="42" customFormat="1" ht="13.5" customHeight="1">
      <c r="A25" s="29">
        <v>18</v>
      </c>
      <c r="B25" s="47" t="s">
        <v>54</v>
      </c>
      <c r="C25" s="31" t="s">
        <v>27</v>
      </c>
      <c r="D25" s="31" t="s">
        <v>39</v>
      </c>
      <c r="E25" s="31" t="s">
        <v>55</v>
      </c>
      <c r="F25" s="32">
        <f>COUNT(G25:M25)</f>
        <v>3</v>
      </c>
      <c r="G25" s="31">
        <v>1470</v>
      </c>
      <c r="H25" s="33"/>
      <c r="I25" s="31">
        <v>1602</v>
      </c>
      <c r="J25" s="36"/>
      <c r="K25" s="31">
        <v>1660</v>
      </c>
      <c r="L25" s="34"/>
      <c r="M25" s="48"/>
      <c r="N25" s="37">
        <f>G25/$G$7*100</f>
        <v>77.16535433070865</v>
      </c>
      <c r="O25" s="37"/>
      <c r="P25" s="38">
        <f>I25/$I$7*100</f>
        <v>83.91828182294395</v>
      </c>
      <c r="Q25" s="51"/>
      <c r="R25" s="38">
        <f>K25/$K$7*100</f>
        <v>88.53333333333333</v>
      </c>
      <c r="S25" s="39"/>
      <c r="T25" s="38"/>
      <c r="U25" s="40">
        <f>AVERAGE(V25,W25,X25)</f>
        <v>83.20565649566198</v>
      </c>
      <c r="V25" s="41">
        <f>LARGE(N25:R25,1)</f>
        <v>88.53333333333333</v>
      </c>
      <c r="W25" s="41">
        <f>LARGE(N25:R25,2)</f>
        <v>83.91828182294395</v>
      </c>
      <c r="X25" s="41">
        <f>LARGE(N25:R25,3)</f>
        <v>77.16535433070865</v>
      </c>
    </row>
    <row r="26" spans="1:256" s="44" customFormat="1" ht="13.5" customHeight="1">
      <c r="A26" s="29">
        <v>19</v>
      </c>
      <c r="B26" s="30" t="s">
        <v>56</v>
      </c>
      <c r="C26" s="50" t="s">
        <v>31</v>
      </c>
      <c r="D26" s="50" t="s">
        <v>57</v>
      </c>
      <c r="E26" s="50" t="s">
        <v>23</v>
      </c>
      <c r="F26" s="32">
        <f>COUNT(G26:M26)</f>
        <v>4</v>
      </c>
      <c r="G26" s="48"/>
      <c r="H26" s="35">
        <v>1523</v>
      </c>
      <c r="I26" s="31">
        <v>1599</v>
      </c>
      <c r="J26" s="35">
        <v>1475</v>
      </c>
      <c r="K26" s="31">
        <v>1604</v>
      </c>
      <c r="L26" s="34"/>
      <c r="M26" s="48"/>
      <c r="N26" s="37"/>
      <c r="O26" s="37">
        <f>H26/$H$7*100</f>
        <v>75.7334659373446</v>
      </c>
      <c r="P26" s="38">
        <f>I26/$I$7*100</f>
        <v>83.76113148245155</v>
      </c>
      <c r="Q26" s="38">
        <f>J26/$J$7*100</f>
        <v>78.45744680851064</v>
      </c>
      <c r="R26" s="38">
        <f>K26/$K$7*100</f>
        <v>85.54666666666667</v>
      </c>
      <c r="S26" s="38"/>
      <c r="T26" s="38"/>
      <c r="U26" s="40">
        <f>AVERAGE(V26,W26,X26)</f>
        <v>82.58841498587628</v>
      </c>
      <c r="V26" s="41">
        <f>LARGE(N26:R26,1)</f>
        <v>85.54666666666667</v>
      </c>
      <c r="W26" s="41">
        <f>LARGE(N26:R26,2)</f>
        <v>83.76113148245155</v>
      </c>
      <c r="X26" s="41">
        <f>LARGE(N26:R26,3)</f>
        <v>78.45744680851064</v>
      </c>
      <c r="IT26" s="45"/>
      <c r="IU26" s="45"/>
      <c r="IV26" s="45"/>
    </row>
    <row r="27" spans="1:256" s="44" customFormat="1" ht="13.5" customHeight="1">
      <c r="A27" s="29">
        <v>20</v>
      </c>
      <c r="B27" s="47" t="s">
        <v>58</v>
      </c>
      <c r="C27" s="31" t="s">
        <v>27</v>
      </c>
      <c r="D27" s="31" t="s">
        <v>57</v>
      </c>
      <c r="E27" s="31" t="s">
        <v>25</v>
      </c>
      <c r="F27" s="32">
        <f>COUNT(G27:M27)</f>
        <v>5</v>
      </c>
      <c r="G27" s="31">
        <v>1554</v>
      </c>
      <c r="H27" s="35">
        <v>1543</v>
      </c>
      <c r="I27" s="31">
        <v>1600</v>
      </c>
      <c r="J27" s="35">
        <v>1546</v>
      </c>
      <c r="K27" s="31">
        <v>1471</v>
      </c>
      <c r="L27" s="33"/>
      <c r="M27" s="48"/>
      <c r="N27" s="37">
        <f>G27/$G$7*100</f>
        <v>81.5748031496063</v>
      </c>
      <c r="O27" s="37">
        <f>H27/$H$7*100</f>
        <v>76.72799602187966</v>
      </c>
      <c r="P27" s="38">
        <f>I27/$I$7*100</f>
        <v>83.81351492928235</v>
      </c>
      <c r="Q27" s="38">
        <f>J27/$J$7*100</f>
        <v>82.23404255319149</v>
      </c>
      <c r="R27" s="38">
        <f>K27/$K$7*100</f>
        <v>78.45333333333333</v>
      </c>
      <c r="S27" s="37"/>
      <c r="T27" s="38"/>
      <c r="U27" s="40">
        <f>AVERAGE(V27,W27,X27)</f>
        <v>82.54078687736005</v>
      </c>
      <c r="V27" s="41">
        <f>LARGE(N27:R27,1)</f>
        <v>83.81351492928235</v>
      </c>
      <c r="W27" s="41">
        <f>LARGE(N27:R27,2)</f>
        <v>82.23404255319149</v>
      </c>
      <c r="X27" s="41">
        <f>LARGE(N27:R27,3)</f>
        <v>81.5748031496063</v>
      </c>
      <c r="IT27" s="45"/>
      <c r="IU27" s="45"/>
      <c r="IV27" s="45"/>
    </row>
    <row r="28" spans="1:24" s="42" customFormat="1" ht="13.5" customHeight="1">
      <c r="A28" s="29">
        <v>21</v>
      </c>
      <c r="B28" s="47" t="s">
        <v>59</v>
      </c>
      <c r="C28" s="31" t="s">
        <v>31</v>
      </c>
      <c r="D28" s="31" t="s">
        <v>50</v>
      </c>
      <c r="E28" s="31" t="s">
        <v>43</v>
      </c>
      <c r="F28" s="32">
        <f>COUNT(G28:M28)</f>
        <v>5</v>
      </c>
      <c r="G28" s="31">
        <v>1583</v>
      </c>
      <c r="H28" s="35">
        <v>1459</v>
      </c>
      <c r="I28" s="31">
        <v>1555</v>
      </c>
      <c r="J28" s="35">
        <v>1528</v>
      </c>
      <c r="K28" s="31">
        <v>1545</v>
      </c>
      <c r="L28" s="34"/>
      <c r="M28" s="48"/>
      <c r="N28" s="37">
        <f>G28/$G$7*100</f>
        <v>83.09711286089238</v>
      </c>
      <c r="O28" s="37">
        <f>H28/$H$7*100</f>
        <v>72.55096966683242</v>
      </c>
      <c r="P28" s="38">
        <f>I28/$I$7*100</f>
        <v>81.45625982189628</v>
      </c>
      <c r="Q28" s="38">
        <f>J28/$J$7*100</f>
        <v>81.27659574468085</v>
      </c>
      <c r="R28" s="38">
        <f>K28/$K$7*100</f>
        <v>82.39999999999999</v>
      </c>
      <c r="S28" s="39"/>
      <c r="T28" s="38"/>
      <c r="U28" s="40">
        <f>AVERAGE(V28,W28,X28)</f>
        <v>82.31779089426288</v>
      </c>
      <c r="V28" s="41">
        <f>LARGE(N28:R28,1)</f>
        <v>83.09711286089238</v>
      </c>
      <c r="W28" s="41">
        <f>LARGE(N28:R28,2)</f>
        <v>82.39999999999999</v>
      </c>
      <c r="X28" s="41">
        <f>LARGE(N28:R28,3)</f>
        <v>81.45625982189628</v>
      </c>
    </row>
    <row r="29" spans="1:256" s="44" customFormat="1" ht="13.5" customHeight="1">
      <c r="A29" s="29">
        <v>22</v>
      </c>
      <c r="B29" s="47" t="s">
        <v>60</v>
      </c>
      <c r="C29" s="31" t="s">
        <v>27</v>
      </c>
      <c r="D29" s="31" t="s">
        <v>41</v>
      </c>
      <c r="E29" s="31" t="s">
        <v>52</v>
      </c>
      <c r="F29" s="32">
        <f>COUNT(G29:M29)</f>
        <v>4</v>
      </c>
      <c r="G29" s="31">
        <v>1552</v>
      </c>
      <c r="H29" s="35">
        <v>1597</v>
      </c>
      <c r="I29" s="36"/>
      <c r="J29" s="35">
        <v>1396</v>
      </c>
      <c r="K29" s="31">
        <v>1611</v>
      </c>
      <c r="L29" s="34"/>
      <c r="M29" s="36"/>
      <c r="N29" s="37">
        <f>G29/$G$7*100</f>
        <v>81.46981627296587</v>
      </c>
      <c r="O29" s="37">
        <f>H29/$H$7*100</f>
        <v>79.41322725012432</v>
      </c>
      <c r="P29" s="49"/>
      <c r="Q29" s="38">
        <f>J29/$J$7*100</f>
        <v>74.25531914893617</v>
      </c>
      <c r="R29" s="38">
        <f>K29/$K$7*100</f>
        <v>85.92</v>
      </c>
      <c r="S29" s="38"/>
      <c r="T29" s="37"/>
      <c r="U29" s="40">
        <f>AVERAGE(V29,W29,X29)</f>
        <v>82.2676811743634</v>
      </c>
      <c r="V29" s="41">
        <f>LARGE(N29:R29,1)</f>
        <v>85.92</v>
      </c>
      <c r="W29" s="41">
        <f>LARGE(N29:R29,2)</f>
        <v>81.46981627296587</v>
      </c>
      <c r="X29" s="41">
        <f>LARGE(N29:R29,3)</f>
        <v>79.41322725012432</v>
      </c>
      <c r="IT29" s="45"/>
      <c r="IU29" s="45"/>
      <c r="IV29" s="45"/>
    </row>
    <row r="30" spans="1:24" s="42" customFormat="1" ht="13.5" customHeight="1">
      <c r="A30" s="29">
        <v>23</v>
      </c>
      <c r="B30" s="47" t="s">
        <v>61</v>
      </c>
      <c r="C30" s="31" t="s">
        <v>27</v>
      </c>
      <c r="D30" s="31" t="s">
        <v>39</v>
      </c>
      <c r="E30" s="31" t="s">
        <v>52</v>
      </c>
      <c r="F30" s="32">
        <f>COUNT(G30:M30)</f>
        <v>3</v>
      </c>
      <c r="G30" s="31">
        <v>1633</v>
      </c>
      <c r="H30" s="35">
        <v>1651</v>
      </c>
      <c r="I30" s="33"/>
      <c r="J30" s="35">
        <v>1434</v>
      </c>
      <c r="K30" s="36"/>
      <c r="L30" s="34"/>
      <c r="M30" s="48"/>
      <c r="N30" s="37">
        <f>G30/$G$7*100</f>
        <v>85.7217847769029</v>
      </c>
      <c r="O30" s="37">
        <f>H30/$H$7*100</f>
        <v>82.09845847836897</v>
      </c>
      <c r="P30" s="37"/>
      <c r="Q30" s="38">
        <f>J30/$J$7*100</f>
        <v>76.27659574468085</v>
      </c>
      <c r="R30" s="52"/>
      <c r="S30" s="39"/>
      <c r="T30" s="38"/>
      <c r="U30" s="40">
        <f>AVERAGE(V30,W30,X30)</f>
        <v>81.36561299998424</v>
      </c>
      <c r="V30" s="41">
        <f>LARGE(N30:R30,1)</f>
        <v>85.7217847769029</v>
      </c>
      <c r="W30" s="41">
        <f>LARGE(N30:R30,2)</f>
        <v>82.09845847836897</v>
      </c>
      <c r="X30" s="41">
        <f>LARGE(N30:R30,3)</f>
        <v>76.27659574468085</v>
      </c>
    </row>
    <row r="31" spans="1:256" s="44" customFormat="1" ht="13.5" customHeight="1">
      <c r="A31" s="29">
        <v>24</v>
      </c>
      <c r="B31" s="47" t="s">
        <v>62</v>
      </c>
      <c r="C31" s="31" t="s">
        <v>31</v>
      </c>
      <c r="D31" s="31" t="s">
        <v>41</v>
      </c>
      <c r="E31" s="31" t="s">
        <v>23</v>
      </c>
      <c r="F31" s="32">
        <f>COUNT(G31:M31)</f>
        <v>4</v>
      </c>
      <c r="G31" s="31">
        <v>1506</v>
      </c>
      <c r="H31" s="35">
        <v>1597</v>
      </c>
      <c r="I31" s="31">
        <v>1552</v>
      </c>
      <c r="J31" s="35">
        <v>1411</v>
      </c>
      <c r="K31" s="32"/>
      <c r="L31" s="32"/>
      <c r="M31" s="48"/>
      <c r="N31" s="37">
        <f>G31/$G$7*100</f>
        <v>79.05511811023622</v>
      </c>
      <c r="O31" s="37">
        <f>H31/$H$7*100</f>
        <v>79.41322725012432</v>
      </c>
      <c r="P31" s="38">
        <f>I31/$I$7*100</f>
        <v>81.29910948140387</v>
      </c>
      <c r="Q31" s="38">
        <f>J31/$J$7*100</f>
        <v>75.05319148936171</v>
      </c>
      <c r="R31" s="45"/>
      <c r="S31" s="37"/>
      <c r="T31" s="38"/>
      <c r="U31" s="40">
        <f>AVERAGE(V31,W31,X31)</f>
        <v>79.9224849472548</v>
      </c>
      <c r="V31" s="41">
        <f>LARGE(N31:R31,1)</f>
        <v>81.29910948140387</v>
      </c>
      <c r="W31" s="41">
        <f>LARGE(N31:R31,2)</f>
        <v>79.41322725012432</v>
      </c>
      <c r="X31" s="41">
        <f>LARGE(N31:R31,3)</f>
        <v>79.05511811023622</v>
      </c>
      <c r="IT31" s="45"/>
      <c r="IU31" s="45"/>
      <c r="IV31" s="45"/>
    </row>
    <row r="32" spans="1:24" s="42" customFormat="1" ht="13.5" customHeight="1">
      <c r="A32" s="29">
        <v>25</v>
      </c>
      <c r="B32" s="47" t="s">
        <v>63</v>
      </c>
      <c r="C32" s="31" t="s">
        <v>31</v>
      </c>
      <c r="D32" s="31" t="s">
        <v>57</v>
      </c>
      <c r="E32" s="31" t="s">
        <v>33</v>
      </c>
      <c r="F32" s="32">
        <f>COUNT(G32:M32)</f>
        <v>4</v>
      </c>
      <c r="G32" s="31">
        <v>1573</v>
      </c>
      <c r="H32" s="35">
        <v>1433</v>
      </c>
      <c r="I32" s="31">
        <v>1501</v>
      </c>
      <c r="J32" s="35">
        <v>1441</v>
      </c>
      <c r="K32" s="36"/>
      <c r="L32" s="34"/>
      <c r="M32" s="36"/>
      <c r="N32" s="37">
        <f>G32/$G$7*100</f>
        <v>82.57217847769029</v>
      </c>
      <c r="O32" s="37">
        <f>H32/$H$7*100</f>
        <v>71.25808055693685</v>
      </c>
      <c r="P32" s="38">
        <f>I32/$I$7*100</f>
        <v>78.62755369303301</v>
      </c>
      <c r="Q32" s="38">
        <f>J32/$J$7*100</f>
        <v>76.64893617021276</v>
      </c>
      <c r="R32" s="52"/>
      <c r="S32" s="39"/>
      <c r="T32" s="37"/>
      <c r="U32" s="40">
        <f>AVERAGE(V32,W32,X32)</f>
        <v>79.28288944697869</v>
      </c>
      <c r="V32" s="41">
        <f>LARGE(N32:R32,1)</f>
        <v>82.57217847769029</v>
      </c>
      <c r="W32" s="41">
        <f>LARGE(N32:R32,2)</f>
        <v>78.62755369303301</v>
      </c>
      <c r="X32" s="41">
        <f>LARGE(N32:R32,3)</f>
        <v>76.64893617021276</v>
      </c>
    </row>
    <row r="33" spans="1:256" s="44" customFormat="1" ht="13.5" customHeight="1">
      <c r="A33" s="29">
        <v>26</v>
      </c>
      <c r="B33" s="47" t="s">
        <v>64</v>
      </c>
      <c r="C33" s="31" t="s">
        <v>21</v>
      </c>
      <c r="D33" s="31" t="s">
        <v>57</v>
      </c>
      <c r="E33" s="31" t="s">
        <v>52</v>
      </c>
      <c r="F33" s="32">
        <f>COUNT(G33:M33)</f>
        <v>3</v>
      </c>
      <c r="G33" s="31">
        <v>1516</v>
      </c>
      <c r="H33" s="35">
        <v>1583</v>
      </c>
      <c r="I33" s="36"/>
      <c r="J33" s="35">
        <v>1486</v>
      </c>
      <c r="K33" s="33"/>
      <c r="L33" s="32"/>
      <c r="M33" s="48"/>
      <c r="N33" s="37">
        <f>G33/$G$7*100</f>
        <v>79.58005249343833</v>
      </c>
      <c r="O33" s="37">
        <f>H33/$H$7*100</f>
        <v>78.71705619094978</v>
      </c>
      <c r="P33" s="49"/>
      <c r="Q33" s="38">
        <f>J33/$J$7*100</f>
        <v>79.04255319148936</v>
      </c>
      <c r="R33" s="37"/>
      <c r="S33" s="29"/>
      <c r="T33" s="38"/>
      <c r="U33" s="40">
        <f>AVERAGE(V33,W33,X33)</f>
        <v>79.1132206252925</v>
      </c>
      <c r="V33" s="41">
        <f>LARGE(N33:R33,1)</f>
        <v>79.58005249343833</v>
      </c>
      <c r="W33" s="41">
        <f>LARGE(N33:R33,2)</f>
        <v>79.04255319148936</v>
      </c>
      <c r="X33" s="41">
        <f>LARGE(N33:R33,3)</f>
        <v>78.71705619094978</v>
      </c>
      <c r="IT33" s="45"/>
      <c r="IU33" s="45"/>
      <c r="IV33" s="45"/>
    </row>
    <row r="34" spans="1:24" s="42" customFormat="1" ht="13.5" customHeight="1">
      <c r="A34" s="29">
        <v>27</v>
      </c>
      <c r="B34" s="47" t="s">
        <v>65</v>
      </c>
      <c r="C34" s="31" t="s">
        <v>21</v>
      </c>
      <c r="D34" s="31" t="s">
        <v>57</v>
      </c>
      <c r="E34" s="31" t="s">
        <v>23</v>
      </c>
      <c r="F34" s="32">
        <f>COUNT(G34:M34)</f>
        <v>3</v>
      </c>
      <c r="G34" s="31">
        <v>1498</v>
      </c>
      <c r="H34" s="35">
        <v>1603</v>
      </c>
      <c r="I34" s="33"/>
      <c r="J34" s="35">
        <v>1478</v>
      </c>
      <c r="K34" s="36"/>
      <c r="L34" s="34"/>
      <c r="M34" s="36"/>
      <c r="N34" s="37">
        <f>G34/$G$7*100</f>
        <v>78.63517060367454</v>
      </c>
      <c r="O34" s="37">
        <f>H34/$H$7*100</f>
        <v>79.71158627548483</v>
      </c>
      <c r="P34" s="37"/>
      <c r="Q34" s="38">
        <f>J34/$J$7*100</f>
        <v>78.61702127659575</v>
      </c>
      <c r="R34" s="45"/>
      <c r="S34" s="38"/>
      <c r="T34" s="37"/>
      <c r="U34" s="40">
        <f>AVERAGE(V34,W34,X34)</f>
        <v>78.98792605191838</v>
      </c>
      <c r="V34" s="41">
        <f>LARGE(N34:R34,1)</f>
        <v>79.71158627548483</v>
      </c>
      <c r="W34" s="41">
        <f>LARGE(N34:R34,2)</f>
        <v>78.63517060367454</v>
      </c>
      <c r="X34" s="41">
        <f>LARGE(N34:R34,3)</f>
        <v>78.61702127659575</v>
      </c>
    </row>
    <row r="35" spans="1:24" s="42" customFormat="1" ht="13.5" customHeight="1">
      <c r="A35" s="29">
        <v>28</v>
      </c>
      <c r="B35" s="47" t="s">
        <v>66</v>
      </c>
      <c r="C35" s="31" t="s">
        <v>27</v>
      </c>
      <c r="D35" s="31" t="s">
        <v>67</v>
      </c>
      <c r="E35" s="31" t="s">
        <v>25</v>
      </c>
      <c r="F35" s="32">
        <f>COUNT(G35:M35)</f>
        <v>5</v>
      </c>
      <c r="G35" s="31">
        <v>1458</v>
      </c>
      <c r="H35" s="35">
        <v>1506</v>
      </c>
      <c r="I35" s="31">
        <v>1472</v>
      </c>
      <c r="J35" s="35">
        <v>1474</v>
      </c>
      <c r="K35" s="31">
        <v>1519</v>
      </c>
      <c r="L35" s="32"/>
      <c r="M35" s="32"/>
      <c r="N35" s="37">
        <f>G35/$G$7*100</f>
        <v>76.53543307086615</v>
      </c>
      <c r="O35" s="37">
        <f>H35/$H$7*100</f>
        <v>74.88811536548981</v>
      </c>
      <c r="P35" s="38">
        <f>I35/$I$7*100</f>
        <v>77.10843373493977</v>
      </c>
      <c r="Q35" s="38">
        <f>J35/$J$7*100</f>
        <v>78.40425531914894</v>
      </c>
      <c r="R35" s="38">
        <f>K35/$K$7*100</f>
        <v>81.01333333333334</v>
      </c>
      <c r="S35" s="37"/>
      <c r="T35" s="37"/>
      <c r="U35" s="40">
        <f>AVERAGE(V35,W35,X35)</f>
        <v>78.842007462474</v>
      </c>
      <c r="V35" s="41">
        <f>LARGE(N35:R35,1)</f>
        <v>81.01333333333334</v>
      </c>
      <c r="W35" s="41">
        <f>LARGE(N35:R35,2)</f>
        <v>78.40425531914894</v>
      </c>
      <c r="X35" s="41">
        <f>LARGE(N35:R35,3)</f>
        <v>77.10843373493977</v>
      </c>
    </row>
    <row r="36" spans="1:256" s="44" customFormat="1" ht="13.5" customHeight="1">
      <c r="A36" s="29">
        <v>29</v>
      </c>
      <c r="B36" s="47" t="s">
        <v>68</v>
      </c>
      <c r="C36" s="50" t="s">
        <v>27</v>
      </c>
      <c r="D36" s="50" t="s">
        <v>50</v>
      </c>
      <c r="E36" s="50" t="s">
        <v>23</v>
      </c>
      <c r="F36" s="32">
        <f>COUNT(G36:M36)</f>
        <v>3</v>
      </c>
      <c r="G36" s="48"/>
      <c r="H36" s="35">
        <v>1580</v>
      </c>
      <c r="I36" s="36"/>
      <c r="J36" s="35">
        <v>1419</v>
      </c>
      <c r="K36" s="31">
        <v>1461</v>
      </c>
      <c r="L36" s="34"/>
      <c r="M36" s="48"/>
      <c r="N36" s="37"/>
      <c r="O36" s="37">
        <f>H36/$H$7*100</f>
        <v>78.56787667826953</v>
      </c>
      <c r="P36" s="49"/>
      <c r="Q36" s="38">
        <f>J36/$J$7*100</f>
        <v>75.47872340425532</v>
      </c>
      <c r="R36" s="38">
        <f>K36/$K$7*100</f>
        <v>77.92</v>
      </c>
      <c r="S36" s="38"/>
      <c r="T36" s="38"/>
      <c r="U36" s="40">
        <f>AVERAGE(V36,W36,X36)</f>
        <v>77.32220002750829</v>
      </c>
      <c r="V36" s="41">
        <f>LARGE(N36:R36,1)</f>
        <v>78.56787667826953</v>
      </c>
      <c r="W36" s="41">
        <f>LARGE(N36:R36,2)</f>
        <v>77.92</v>
      </c>
      <c r="X36" s="41">
        <f>LARGE(N36:R36,3)</f>
        <v>75.47872340425532</v>
      </c>
      <c r="IT36" s="45"/>
      <c r="IU36" s="45"/>
      <c r="IV36" s="45"/>
    </row>
    <row r="37" spans="1:256" s="44" customFormat="1" ht="13.5" customHeight="1">
      <c r="A37" s="29">
        <v>30</v>
      </c>
      <c r="B37" s="47" t="s">
        <v>69</v>
      </c>
      <c r="C37" s="31" t="s">
        <v>31</v>
      </c>
      <c r="D37" s="31" t="s">
        <v>57</v>
      </c>
      <c r="E37" s="31" t="s">
        <v>23</v>
      </c>
      <c r="F37" s="32">
        <f>COUNT(G37:M37)</f>
        <v>5</v>
      </c>
      <c r="G37" s="31">
        <v>1306</v>
      </c>
      <c r="H37" s="35">
        <v>1439</v>
      </c>
      <c r="I37" s="31">
        <v>1309</v>
      </c>
      <c r="J37" s="35">
        <v>1480</v>
      </c>
      <c r="K37" s="31">
        <v>1464</v>
      </c>
      <c r="L37" s="34"/>
      <c r="M37" s="48"/>
      <c r="N37" s="37">
        <f>G37/$G$7*100</f>
        <v>68.55643044619423</v>
      </c>
      <c r="O37" s="37">
        <f>H37/$H$7*100</f>
        <v>71.55643958229736</v>
      </c>
      <c r="P37" s="38">
        <f>I37/$I$7*100</f>
        <v>68.56993190151913</v>
      </c>
      <c r="Q37" s="38">
        <f>J37/$J$7*100</f>
        <v>78.72340425531915</v>
      </c>
      <c r="R37" s="38">
        <f>K37/$K$7*100</f>
        <v>78.08</v>
      </c>
      <c r="S37" s="38"/>
      <c r="T37" s="38"/>
      <c r="U37" s="40">
        <f>AVERAGE(V37,W37,X37)</f>
        <v>76.11994794587217</v>
      </c>
      <c r="V37" s="41">
        <f>LARGE(N37:R37,1)</f>
        <v>78.72340425531915</v>
      </c>
      <c r="W37" s="41">
        <f>LARGE(N37:R37,2)</f>
        <v>78.08</v>
      </c>
      <c r="X37" s="41">
        <f>LARGE(N37:R37,3)</f>
        <v>71.55643958229736</v>
      </c>
      <c r="IT37" s="45"/>
      <c r="IU37" s="45"/>
      <c r="IV37" s="45"/>
    </row>
    <row r="38" spans="1:24" s="42" customFormat="1" ht="13.5" customHeight="1">
      <c r="A38" s="29">
        <v>31</v>
      </c>
      <c r="B38" s="47" t="s">
        <v>70</v>
      </c>
      <c r="C38" s="31" t="s">
        <v>21</v>
      </c>
      <c r="D38" s="31" t="s">
        <v>71</v>
      </c>
      <c r="E38" s="31" t="s">
        <v>55</v>
      </c>
      <c r="F38" s="32">
        <f>COUNT(G38:M38)</f>
        <v>3</v>
      </c>
      <c r="G38" s="31">
        <v>1356</v>
      </c>
      <c r="H38" s="33"/>
      <c r="I38" s="31">
        <v>1446</v>
      </c>
      <c r="J38" s="33"/>
      <c r="K38" s="31">
        <v>1451</v>
      </c>
      <c r="L38" s="34"/>
      <c r="M38" s="36"/>
      <c r="N38" s="37">
        <f>G38/$G$7*100</f>
        <v>71.18110236220473</v>
      </c>
      <c r="O38" s="37"/>
      <c r="P38" s="38">
        <f>I38/$I$7*100</f>
        <v>75.74646411733892</v>
      </c>
      <c r="Q38" s="37"/>
      <c r="R38" s="38">
        <f>K38/$K$7*100</f>
        <v>77.38666666666667</v>
      </c>
      <c r="S38" s="39"/>
      <c r="T38" s="37"/>
      <c r="U38" s="40">
        <f>AVERAGE(V38,W38,X38)</f>
        <v>74.77141104873677</v>
      </c>
      <c r="V38" s="41">
        <f>LARGE(N38:R38,1)</f>
        <v>77.38666666666667</v>
      </c>
      <c r="W38" s="41">
        <f>LARGE(N38:R38,2)</f>
        <v>75.74646411733892</v>
      </c>
      <c r="X38" s="41">
        <f>LARGE(N38:R38,3)</f>
        <v>71.18110236220473</v>
      </c>
    </row>
    <row r="39" spans="1:256" s="44" customFormat="1" ht="13.5" customHeight="1">
      <c r="A39" s="29">
        <v>32</v>
      </c>
      <c r="B39" s="43" t="s">
        <v>72</v>
      </c>
      <c r="C39" s="31" t="s">
        <v>27</v>
      </c>
      <c r="D39" s="31" t="s">
        <v>67</v>
      </c>
      <c r="E39" s="31" t="s">
        <v>25</v>
      </c>
      <c r="F39" s="32">
        <f>COUNT(G39:M39)</f>
        <v>3</v>
      </c>
      <c r="G39" s="32"/>
      <c r="H39" s="32"/>
      <c r="I39" s="31">
        <v>1269</v>
      </c>
      <c r="J39" s="35">
        <v>1306</v>
      </c>
      <c r="K39" s="31">
        <v>1471</v>
      </c>
      <c r="L39" s="32"/>
      <c r="M39" s="32"/>
      <c r="N39" s="29"/>
      <c r="O39" s="29"/>
      <c r="P39" s="38">
        <f>I39/$I$7*100</f>
        <v>66.47459402828706</v>
      </c>
      <c r="Q39" s="38">
        <f>J39/$J$7*100</f>
        <v>69.46808510638299</v>
      </c>
      <c r="R39" s="38">
        <f>K39/$K$7*100</f>
        <v>78.45333333333333</v>
      </c>
      <c r="S39" s="29"/>
      <c r="T39" s="29"/>
      <c r="U39" s="40">
        <f>AVERAGE(V39,W39,X39)</f>
        <v>71.46533748933446</v>
      </c>
      <c r="V39" s="41">
        <f>LARGE(N39:R39,1)</f>
        <v>78.45333333333333</v>
      </c>
      <c r="W39" s="41">
        <f>LARGE(N39:R39,2)</f>
        <v>69.46808510638299</v>
      </c>
      <c r="X39" s="41">
        <f>LARGE(N39:R39,3)</f>
        <v>66.47459402828706</v>
      </c>
      <c r="IT39" s="45"/>
      <c r="IU39" s="45"/>
      <c r="IV39" s="45"/>
    </row>
    <row r="40" spans="1:256" s="44" customFormat="1" ht="13.5" customHeight="1">
      <c r="A40" s="29">
        <v>33</v>
      </c>
      <c r="B40" s="46" t="s">
        <v>73</v>
      </c>
      <c r="C40" s="31" t="s">
        <v>74</v>
      </c>
      <c r="D40" s="31" t="s">
        <v>75</v>
      </c>
      <c r="E40" s="31" t="s">
        <v>76</v>
      </c>
      <c r="F40" s="32">
        <f>COUNT(G40:M40)</f>
        <v>3</v>
      </c>
      <c r="G40" s="32"/>
      <c r="H40" s="32"/>
      <c r="I40" s="31">
        <v>1339</v>
      </c>
      <c r="J40" s="35">
        <v>1164</v>
      </c>
      <c r="K40" s="31">
        <v>1288</v>
      </c>
      <c r="L40" s="32"/>
      <c r="M40" s="32"/>
      <c r="N40" s="29"/>
      <c r="O40" s="29"/>
      <c r="P40" s="38">
        <f>I40/$I$7*100</f>
        <v>70.14143530644317</v>
      </c>
      <c r="Q40" s="38">
        <f>J40/$J$7*100</f>
        <v>61.91489361702127</v>
      </c>
      <c r="R40" s="38">
        <f>K40/$K$7*100</f>
        <v>68.69333333333333</v>
      </c>
      <c r="S40" s="29"/>
      <c r="T40" s="29"/>
      <c r="U40" s="40">
        <f>AVERAGE(V40,W40,X40)</f>
        <v>66.91655408559926</v>
      </c>
      <c r="V40" s="41">
        <f>LARGE(N40:R40,1)</f>
        <v>70.14143530644317</v>
      </c>
      <c r="W40" s="41">
        <f>LARGE(N40:R40,2)</f>
        <v>68.69333333333333</v>
      </c>
      <c r="X40" s="41">
        <f>LARGE(N40:R40,3)</f>
        <v>61.91489361702127</v>
      </c>
      <c r="IT40" s="45"/>
      <c r="IU40" s="45"/>
      <c r="IV40" s="45"/>
    </row>
    <row r="41" spans="1:256" s="44" customFormat="1" ht="13.5" customHeight="1">
      <c r="A41" s="29">
        <v>34</v>
      </c>
      <c r="B41" s="47" t="s">
        <v>77</v>
      </c>
      <c r="C41" s="50" t="s">
        <v>31</v>
      </c>
      <c r="D41" s="50" t="s">
        <v>71</v>
      </c>
      <c r="E41" s="50" t="s">
        <v>23</v>
      </c>
      <c r="F41" s="32">
        <f>COUNT(G41:M41)</f>
        <v>3</v>
      </c>
      <c r="G41" s="32"/>
      <c r="H41" s="35">
        <v>1249</v>
      </c>
      <c r="I41" s="31">
        <v>1198</v>
      </c>
      <c r="J41" s="36"/>
      <c r="K41" s="31">
        <v>1174</v>
      </c>
      <c r="L41" s="34"/>
      <c r="M41" s="32"/>
      <c r="N41" s="29"/>
      <c r="O41" s="37">
        <f>H41/$H$7*100</f>
        <v>62.10840377921431</v>
      </c>
      <c r="P41" s="38">
        <f>I41/$I$7*100</f>
        <v>62.75536930330016</v>
      </c>
      <c r="Q41" s="38"/>
      <c r="R41" s="38">
        <f>K41/$K$7*100</f>
        <v>62.61333333333333</v>
      </c>
      <c r="S41" s="38"/>
      <c r="T41" s="29"/>
      <c r="U41" s="40">
        <f>AVERAGE(V41,W41,X41)</f>
        <v>62.4923688052826</v>
      </c>
      <c r="V41" s="41">
        <f>LARGE(N41:R41,1)</f>
        <v>62.75536930330016</v>
      </c>
      <c r="W41" s="41">
        <f>LARGE(N41:R41,2)</f>
        <v>62.61333333333333</v>
      </c>
      <c r="X41" s="41">
        <f>LARGE(N41:R41,3)</f>
        <v>62.10840377921431</v>
      </c>
      <c r="IT41" s="45"/>
      <c r="IU41" s="45"/>
      <c r="IV41" s="45"/>
    </row>
    <row r="42" spans="1:24" s="42" customFormat="1" ht="13.5" customHeight="1">
      <c r="A42" s="29">
        <v>35</v>
      </c>
      <c r="B42" s="47" t="s">
        <v>78</v>
      </c>
      <c r="C42" s="31" t="s">
        <v>31</v>
      </c>
      <c r="D42" s="31" t="s">
        <v>71</v>
      </c>
      <c r="E42" s="31" t="s">
        <v>25</v>
      </c>
      <c r="F42" s="32">
        <f>COUNT(G42:M42)</f>
        <v>3</v>
      </c>
      <c r="G42" s="31">
        <v>1169</v>
      </c>
      <c r="H42" s="33"/>
      <c r="I42" s="36"/>
      <c r="J42" s="35">
        <v>1168</v>
      </c>
      <c r="K42" s="31">
        <v>1198</v>
      </c>
      <c r="L42" s="36"/>
      <c r="M42" s="48"/>
      <c r="N42" s="37">
        <f>G42/$G$7*100</f>
        <v>61.36482939632546</v>
      </c>
      <c r="O42" s="37"/>
      <c r="P42" s="37"/>
      <c r="Q42" s="38">
        <f>J42/$J$7*100</f>
        <v>62.12765957446808</v>
      </c>
      <c r="R42" s="38">
        <f>K42/$K$7*100</f>
        <v>63.89333333333334</v>
      </c>
      <c r="S42" s="37"/>
      <c r="T42" s="38"/>
      <c r="U42" s="40">
        <f>AVERAGE(V42,W42,X42)</f>
        <v>62.4619407680423</v>
      </c>
      <c r="V42" s="41">
        <f>LARGE(N42:R42,1)</f>
        <v>63.89333333333334</v>
      </c>
      <c r="W42" s="41">
        <f>LARGE(N42:R42,2)</f>
        <v>62.12765957446808</v>
      </c>
      <c r="X42" s="41">
        <f>LARGE(N42:R42,3)</f>
        <v>61.36482939632546</v>
      </c>
    </row>
    <row r="43" spans="1:256" s="44" customFormat="1" ht="13.5" customHeight="1">
      <c r="A43" s="29">
        <v>36</v>
      </c>
      <c r="B43" s="47" t="s">
        <v>79</v>
      </c>
      <c r="C43" s="50" t="s">
        <v>21</v>
      </c>
      <c r="D43" s="50" t="s">
        <v>80</v>
      </c>
      <c r="E43" s="50" t="s">
        <v>33</v>
      </c>
      <c r="F43" s="32">
        <f>COUNT(G43:M43)</f>
        <v>1</v>
      </c>
      <c r="G43" s="48"/>
      <c r="H43" s="35">
        <v>1975</v>
      </c>
      <c r="I43" s="36"/>
      <c r="J43" s="33"/>
      <c r="K43" s="48"/>
      <c r="L43" s="34"/>
      <c r="M43" s="32"/>
      <c r="N43" s="37"/>
      <c r="O43" s="37">
        <f>H43/$H$7*100</f>
        <v>98.2098458478369</v>
      </c>
      <c r="P43" s="49"/>
      <c r="Q43" s="37"/>
      <c r="R43" s="45"/>
      <c r="S43" s="38"/>
      <c r="T43" s="37"/>
      <c r="U43" s="40">
        <f>SUM(N43:R43)/F43</f>
        <v>98.2098458478369</v>
      </c>
      <c r="V43" s="49"/>
      <c r="W43" s="45"/>
      <c r="IT43" s="45"/>
      <c r="IU43" s="45"/>
      <c r="IV43" s="45"/>
    </row>
    <row r="44" spans="1:256" s="44" customFormat="1" ht="13.5" customHeight="1">
      <c r="A44" s="29">
        <v>37</v>
      </c>
      <c r="B44" s="43" t="s">
        <v>81</v>
      </c>
      <c r="C44" s="31" t="s">
        <v>21</v>
      </c>
      <c r="D44" s="31" t="s">
        <v>35</v>
      </c>
      <c r="E44" s="31" t="s">
        <v>82</v>
      </c>
      <c r="F44" s="32">
        <f>COUNT(G44:M44)</f>
        <v>1</v>
      </c>
      <c r="G44" s="32"/>
      <c r="H44" s="32"/>
      <c r="I44" s="31">
        <v>1858</v>
      </c>
      <c r="J44" s="36"/>
      <c r="K44" s="32"/>
      <c r="L44" s="32"/>
      <c r="M44" s="32"/>
      <c r="N44" s="29"/>
      <c r="O44" s="29"/>
      <c r="P44" s="38">
        <f>I44/$I$7*100</f>
        <v>97.32844421162913</v>
      </c>
      <c r="Q44" s="38"/>
      <c r="R44" s="29"/>
      <c r="S44" s="29"/>
      <c r="T44" s="29"/>
      <c r="U44" s="40">
        <f>SUM(N44:R44)/F44</f>
        <v>97.32844421162913</v>
      </c>
      <c r="V44" s="49"/>
      <c r="W44" s="45"/>
      <c r="IT44" s="45"/>
      <c r="IU44" s="45"/>
      <c r="IV44" s="45"/>
    </row>
    <row r="45" spans="1:256" s="44" customFormat="1" ht="13.5" customHeight="1">
      <c r="A45" s="29">
        <v>38</v>
      </c>
      <c r="B45" s="43" t="s">
        <v>83</v>
      </c>
      <c r="C45" s="31" t="s">
        <v>21</v>
      </c>
      <c r="D45" s="31" t="s">
        <v>84</v>
      </c>
      <c r="E45" s="31" t="s">
        <v>29</v>
      </c>
      <c r="F45" s="32">
        <f>COUNT(G45:M45)</f>
        <v>2</v>
      </c>
      <c r="G45" s="32"/>
      <c r="H45" s="32"/>
      <c r="I45" s="31">
        <v>1846</v>
      </c>
      <c r="J45" s="35">
        <v>1786</v>
      </c>
      <c r="K45" s="32"/>
      <c r="L45" s="32"/>
      <c r="M45" s="32"/>
      <c r="N45" s="29"/>
      <c r="O45" s="29"/>
      <c r="P45" s="38">
        <f>I45/$I$7*100</f>
        <v>96.69984284965952</v>
      </c>
      <c r="Q45" s="38">
        <f>J45/$J$7*100</f>
        <v>95</v>
      </c>
      <c r="R45" s="29"/>
      <c r="S45" s="29"/>
      <c r="T45" s="29"/>
      <c r="U45" s="40">
        <f>SUM(N45:R45)/F45</f>
        <v>95.84992142482976</v>
      </c>
      <c r="V45" s="49"/>
      <c r="W45" s="45"/>
      <c r="IT45" s="45"/>
      <c r="IU45" s="45"/>
      <c r="IV45" s="45"/>
    </row>
    <row r="46" spans="1:256" s="44" customFormat="1" ht="13.5" customHeight="1">
      <c r="A46" s="29">
        <v>39</v>
      </c>
      <c r="B46" s="43" t="s">
        <v>85</v>
      </c>
      <c r="C46" s="31" t="s">
        <v>27</v>
      </c>
      <c r="D46" s="31" t="s">
        <v>86</v>
      </c>
      <c r="E46" s="31" t="s">
        <v>25</v>
      </c>
      <c r="F46" s="32">
        <f>COUNT(G46:M46)</f>
        <v>1</v>
      </c>
      <c r="G46" s="32"/>
      <c r="H46" s="32"/>
      <c r="I46" s="36"/>
      <c r="J46" s="35">
        <v>1791</v>
      </c>
      <c r="K46" s="32"/>
      <c r="L46" s="32"/>
      <c r="M46" s="32"/>
      <c r="N46" s="29"/>
      <c r="O46" s="29"/>
      <c r="P46" s="38"/>
      <c r="Q46" s="38">
        <f>J46/$J$7*100</f>
        <v>95.26595744680851</v>
      </c>
      <c r="R46" s="29"/>
      <c r="S46" s="29"/>
      <c r="T46" s="29"/>
      <c r="U46" s="40">
        <f>SUM(N46:R46)/F46</f>
        <v>95.26595744680851</v>
      </c>
      <c r="V46" s="49"/>
      <c r="W46" s="45"/>
      <c r="IT46" s="45"/>
      <c r="IU46" s="45"/>
      <c r="IV46" s="45"/>
    </row>
    <row r="47" spans="1:256" s="44" customFormat="1" ht="13.5" customHeight="1">
      <c r="A47" s="29">
        <v>40</v>
      </c>
      <c r="B47" s="43" t="s">
        <v>87</v>
      </c>
      <c r="C47" s="31" t="s">
        <v>27</v>
      </c>
      <c r="D47" s="31" t="s">
        <v>86</v>
      </c>
      <c r="E47" s="31" t="s">
        <v>55</v>
      </c>
      <c r="F47" s="32">
        <f>COUNT(G47:M47)</f>
        <v>1</v>
      </c>
      <c r="G47" s="32"/>
      <c r="H47" s="32"/>
      <c r="I47" s="31">
        <v>1791</v>
      </c>
      <c r="J47" s="36"/>
      <c r="K47" s="32"/>
      <c r="L47" s="32"/>
      <c r="M47" s="32"/>
      <c r="N47" s="29"/>
      <c r="O47" s="29"/>
      <c r="P47" s="38">
        <f>I47/$I$7*100</f>
        <v>93.81875327396543</v>
      </c>
      <c r="Q47" s="38"/>
      <c r="R47" s="29"/>
      <c r="S47" s="29"/>
      <c r="T47" s="29"/>
      <c r="U47" s="40">
        <f>SUM(N47:R47)/F47</f>
        <v>93.81875327396543</v>
      </c>
      <c r="V47" s="49"/>
      <c r="W47" s="45"/>
      <c r="IT47" s="45"/>
      <c r="IU47" s="45"/>
      <c r="IV47" s="45"/>
    </row>
    <row r="48" spans="1:256" s="44" customFormat="1" ht="13.5" customHeight="1">
      <c r="A48" s="29">
        <v>41</v>
      </c>
      <c r="B48" s="47" t="s">
        <v>88</v>
      </c>
      <c r="C48" s="31" t="s">
        <v>21</v>
      </c>
      <c r="D48" s="31" t="s">
        <v>28</v>
      </c>
      <c r="E48" s="31" t="s">
        <v>33</v>
      </c>
      <c r="F48" s="32">
        <f>COUNT(G48:M48)</f>
        <v>2</v>
      </c>
      <c r="G48" s="31">
        <v>1842</v>
      </c>
      <c r="H48" s="35">
        <v>1825</v>
      </c>
      <c r="I48" s="33"/>
      <c r="J48" s="36"/>
      <c r="K48" s="36"/>
      <c r="L48" s="34"/>
      <c r="M48" s="36"/>
      <c r="N48" s="37">
        <f>G48/$G$7*100</f>
        <v>96.69291338582677</v>
      </c>
      <c r="O48" s="37">
        <f>H48/$H$7*100</f>
        <v>90.75087021382396</v>
      </c>
      <c r="P48" s="37"/>
      <c r="Q48" s="49"/>
      <c r="R48" s="45"/>
      <c r="S48" s="38"/>
      <c r="T48" s="37"/>
      <c r="U48" s="40">
        <f>SUM(N48:R48)/F48</f>
        <v>93.72189179982536</v>
      </c>
      <c r="V48" s="49"/>
      <c r="W48" s="45"/>
      <c r="IT48" s="45"/>
      <c r="IU48" s="45"/>
      <c r="IV48" s="45"/>
    </row>
    <row r="49" spans="1:256" s="44" customFormat="1" ht="13.5" customHeight="1">
      <c r="A49" s="29">
        <v>42</v>
      </c>
      <c r="B49" s="43" t="s">
        <v>89</v>
      </c>
      <c r="C49" s="31" t="s">
        <v>21</v>
      </c>
      <c r="D49" s="31" t="s">
        <v>22</v>
      </c>
      <c r="E49" s="31" t="s">
        <v>23</v>
      </c>
      <c r="F49" s="32">
        <f>COUNT(G49:M49)</f>
        <v>1</v>
      </c>
      <c r="G49" s="32"/>
      <c r="H49" s="32"/>
      <c r="I49" s="36"/>
      <c r="J49" s="35">
        <v>1761</v>
      </c>
      <c r="K49" s="32"/>
      <c r="L49" s="32"/>
      <c r="M49" s="32"/>
      <c r="N49" s="29"/>
      <c r="O49" s="29"/>
      <c r="P49" s="38"/>
      <c r="Q49" s="38">
        <f>J49/$J$7*100</f>
        <v>93.67021276595744</v>
      </c>
      <c r="R49" s="29"/>
      <c r="S49" s="29"/>
      <c r="T49" s="29"/>
      <c r="U49" s="40">
        <f>SUM(N49:R49)/F49</f>
        <v>93.67021276595744</v>
      </c>
      <c r="V49" s="49"/>
      <c r="W49" s="45"/>
      <c r="IT49" s="45"/>
      <c r="IU49" s="45"/>
      <c r="IV49" s="45"/>
    </row>
    <row r="50" spans="1:23" s="42" customFormat="1" ht="13.5" customHeight="1">
      <c r="A50" s="29">
        <v>43</v>
      </c>
      <c r="B50" s="47" t="s">
        <v>90</v>
      </c>
      <c r="C50" s="31" t="s">
        <v>21</v>
      </c>
      <c r="D50" s="31" t="s">
        <v>32</v>
      </c>
      <c r="E50" s="31" t="s">
        <v>25</v>
      </c>
      <c r="F50" s="32">
        <f>COUNT(G50:M50)</f>
        <v>1</v>
      </c>
      <c r="G50" s="31">
        <v>1756</v>
      </c>
      <c r="H50" s="33"/>
      <c r="I50" s="48"/>
      <c r="J50" s="36"/>
      <c r="K50" s="36"/>
      <c r="L50" s="34"/>
      <c r="M50" s="48"/>
      <c r="N50" s="37">
        <f>G50/$G$7*100</f>
        <v>92.17847769028872</v>
      </c>
      <c r="O50" s="37"/>
      <c r="P50" s="49"/>
      <c r="Q50" s="49"/>
      <c r="R50" s="45"/>
      <c r="S50" s="38"/>
      <c r="T50" s="38"/>
      <c r="U50" s="40">
        <f>SUM(N50:R50)/F50</f>
        <v>92.17847769028872</v>
      </c>
      <c r="V50" s="51"/>
      <c r="W50" s="52"/>
    </row>
    <row r="51" spans="1:256" s="44" customFormat="1" ht="13.5" customHeight="1">
      <c r="A51" s="29">
        <v>44</v>
      </c>
      <c r="B51" s="43" t="s">
        <v>91</v>
      </c>
      <c r="C51" s="31" t="s">
        <v>21</v>
      </c>
      <c r="D51" s="31" t="s">
        <v>32</v>
      </c>
      <c r="E51" s="31" t="s">
        <v>82</v>
      </c>
      <c r="F51" s="32">
        <f>COUNT(G51:M51)</f>
        <v>1</v>
      </c>
      <c r="G51" s="32"/>
      <c r="H51" s="32"/>
      <c r="I51" s="31">
        <v>1736</v>
      </c>
      <c r="J51" s="36"/>
      <c r="K51" s="32"/>
      <c r="L51" s="32"/>
      <c r="M51" s="32"/>
      <c r="N51" s="29"/>
      <c r="O51" s="29"/>
      <c r="P51" s="38">
        <f>I51/$I$7*100</f>
        <v>90.93766369827134</v>
      </c>
      <c r="Q51" s="38"/>
      <c r="R51" s="29"/>
      <c r="S51" s="29"/>
      <c r="T51" s="29"/>
      <c r="U51" s="40">
        <f>SUM(N51:R51)/F51</f>
        <v>90.93766369827134</v>
      </c>
      <c r="V51" s="49"/>
      <c r="W51" s="45"/>
      <c r="IT51" s="45"/>
      <c r="IU51" s="45"/>
      <c r="IV51" s="45"/>
    </row>
    <row r="52" spans="1:256" s="44" customFormat="1" ht="13.5" customHeight="1">
      <c r="A52" s="29">
        <v>45</v>
      </c>
      <c r="B52" s="47" t="s">
        <v>92</v>
      </c>
      <c r="C52" s="31" t="s">
        <v>27</v>
      </c>
      <c r="D52" s="31" t="s">
        <v>28</v>
      </c>
      <c r="E52" s="31" t="s">
        <v>33</v>
      </c>
      <c r="F52" s="32">
        <f>COUNT(G52:M52)</f>
        <v>2</v>
      </c>
      <c r="G52" s="31">
        <v>1759</v>
      </c>
      <c r="H52" s="35">
        <v>1796</v>
      </c>
      <c r="I52" s="33"/>
      <c r="J52" s="36"/>
      <c r="K52" s="32"/>
      <c r="L52" s="34"/>
      <c r="M52" s="48"/>
      <c r="N52" s="37">
        <f>G52/$G$7*100</f>
        <v>92.33595800524934</v>
      </c>
      <c r="O52" s="37">
        <f>H52/$H$7*100</f>
        <v>89.30880159124813</v>
      </c>
      <c r="P52" s="37"/>
      <c r="Q52" s="49"/>
      <c r="R52" s="45"/>
      <c r="S52" s="38"/>
      <c r="T52" s="38"/>
      <c r="U52" s="40">
        <f>SUM(N52:R52)/F52</f>
        <v>90.82237979824873</v>
      </c>
      <c r="V52" s="49"/>
      <c r="W52" s="45"/>
      <c r="IT52" s="45"/>
      <c r="IU52" s="45"/>
      <c r="IV52" s="45"/>
    </row>
    <row r="53" spans="1:256" s="44" customFormat="1" ht="13.5" customHeight="1">
      <c r="A53" s="29">
        <v>46</v>
      </c>
      <c r="B53" s="43" t="s">
        <v>93</v>
      </c>
      <c r="C53" s="31" t="s">
        <v>21</v>
      </c>
      <c r="D53" s="31" t="s">
        <v>28</v>
      </c>
      <c r="E53" s="31" t="s">
        <v>55</v>
      </c>
      <c r="F53" s="32">
        <f>COUNT(G53:M53)</f>
        <v>1</v>
      </c>
      <c r="G53" s="32"/>
      <c r="H53" s="32"/>
      <c r="I53" s="31">
        <v>1733</v>
      </c>
      <c r="J53" s="36"/>
      <c r="K53" s="32"/>
      <c r="L53" s="32"/>
      <c r="M53" s="32"/>
      <c r="N53" s="29"/>
      <c r="O53" s="29"/>
      <c r="P53" s="38">
        <f>I53/$I$7*100</f>
        <v>90.78051335777894</v>
      </c>
      <c r="Q53" s="38"/>
      <c r="R53" s="29"/>
      <c r="S53" s="29"/>
      <c r="T53" s="29"/>
      <c r="U53" s="40">
        <f>SUM(N53:R53)/F53</f>
        <v>90.78051335777894</v>
      </c>
      <c r="V53" s="49"/>
      <c r="W53" s="45"/>
      <c r="IT53" s="45"/>
      <c r="IU53" s="45"/>
      <c r="IV53" s="45"/>
    </row>
    <row r="54" spans="1:256" s="44" customFormat="1" ht="13.5" customHeight="1">
      <c r="A54" s="29">
        <v>47</v>
      </c>
      <c r="B54" s="47" t="s">
        <v>94</v>
      </c>
      <c r="C54" s="31" t="s">
        <v>21</v>
      </c>
      <c r="D54" s="31" t="s">
        <v>32</v>
      </c>
      <c r="E54" s="31" t="s">
        <v>25</v>
      </c>
      <c r="F54" s="32">
        <f>COUNT(G54:M54)</f>
        <v>2</v>
      </c>
      <c r="G54" s="31">
        <v>1788</v>
      </c>
      <c r="H54" s="48"/>
      <c r="I54" s="33"/>
      <c r="J54" s="33"/>
      <c r="K54" s="31">
        <v>1634</v>
      </c>
      <c r="L54" s="34"/>
      <c r="M54" s="48"/>
      <c r="N54" s="37">
        <f>G54/$G$7*100</f>
        <v>93.85826771653544</v>
      </c>
      <c r="O54" s="45"/>
      <c r="P54" s="37"/>
      <c r="Q54" s="37"/>
      <c r="R54" s="38">
        <f>K54/$K$7*100</f>
        <v>87.14666666666666</v>
      </c>
      <c r="S54" s="38"/>
      <c r="T54" s="38"/>
      <c r="U54" s="40">
        <f>SUM(N54:R54)/F54</f>
        <v>90.50246719160106</v>
      </c>
      <c r="V54" s="49"/>
      <c r="W54" s="45"/>
      <c r="X54" s="45"/>
      <c r="IT54" s="45"/>
      <c r="IU54" s="45"/>
      <c r="IV54" s="45"/>
    </row>
    <row r="55" spans="1:256" s="44" customFormat="1" ht="13.5" customHeight="1">
      <c r="A55" s="29">
        <v>48</v>
      </c>
      <c r="B55" s="43" t="s">
        <v>95</v>
      </c>
      <c r="C55" s="31" t="s">
        <v>27</v>
      </c>
      <c r="D55" s="31" t="s">
        <v>28</v>
      </c>
      <c r="E55" s="31" t="s">
        <v>82</v>
      </c>
      <c r="F55" s="32">
        <f>COUNT(G55:M55)</f>
        <v>1</v>
      </c>
      <c r="G55" s="32"/>
      <c r="H55" s="32"/>
      <c r="I55" s="31">
        <v>1726</v>
      </c>
      <c r="J55" s="36"/>
      <c r="K55" s="32"/>
      <c r="L55" s="32"/>
      <c r="M55" s="32"/>
      <c r="N55" s="29"/>
      <c r="O55" s="29"/>
      <c r="P55" s="38">
        <f>I55/$I$7*100</f>
        <v>90.41382922996333</v>
      </c>
      <c r="Q55" s="38"/>
      <c r="R55" s="29"/>
      <c r="S55" s="29"/>
      <c r="T55" s="29"/>
      <c r="U55" s="40">
        <f>SUM(N55:R55)/F55</f>
        <v>90.41382922996333</v>
      </c>
      <c r="V55" s="49"/>
      <c r="W55" s="45"/>
      <c r="IT55" s="45"/>
      <c r="IU55" s="45"/>
      <c r="IV55" s="45"/>
    </row>
    <row r="56" spans="1:24" s="42" customFormat="1" ht="13.5" customHeight="1">
      <c r="A56" s="29">
        <v>49</v>
      </c>
      <c r="B56" s="47" t="s">
        <v>96</v>
      </c>
      <c r="C56" s="31" t="s">
        <v>27</v>
      </c>
      <c r="D56" s="31" t="s">
        <v>35</v>
      </c>
      <c r="E56" s="31" t="s">
        <v>25</v>
      </c>
      <c r="F56" s="32">
        <f>COUNT(G56:M56)</f>
        <v>2</v>
      </c>
      <c r="G56" s="31">
        <v>1734</v>
      </c>
      <c r="H56" s="48"/>
      <c r="I56" s="48"/>
      <c r="J56" s="35">
        <v>1672</v>
      </c>
      <c r="K56" s="36"/>
      <c r="L56" s="34"/>
      <c r="M56" s="48"/>
      <c r="N56" s="37">
        <f>G56/$G$7*100</f>
        <v>91.02362204724409</v>
      </c>
      <c r="O56" s="45"/>
      <c r="P56" s="37"/>
      <c r="Q56" s="38">
        <f>J56/$J$7*100</f>
        <v>88.93617021276596</v>
      </c>
      <c r="R56" s="45"/>
      <c r="S56" s="38"/>
      <c r="T56" s="38"/>
      <c r="U56" s="40">
        <f>SUM(N56:R56)/F56</f>
        <v>89.97989613000502</v>
      </c>
      <c r="V56" s="49"/>
      <c r="W56" s="45"/>
      <c r="X56" s="44"/>
    </row>
    <row r="57" spans="1:23" s="42" customFormat="1" ht="13.5" customHeight="1">
      <c r="A57" s="29">
        <v>50</v>
      </c>
      <c r="B57" s="47" t="s">
        <v>97</v>
      </c>
      <c r="C57" s="31" t="s">
        <v>27</v>
      </c>
      <c r="D57" s="31" t="s">
        <v>32</v>
      </c>
      <c r="E57" s="31" t="s">
        <v>98</v>
      </c>
      <c r="F57" s="32">
        <f>COUNT(G57:M57)</f>
        <v>2</v>
      </c>
      <c r="G57" s="31">
        <v>1726</v>
      </c>
      <c r="H57" s="33"/>
      <c r="I57" s="33"/>
      <c r="J57" s="33"/>
      <c r="K57" s="31">
        <v>1673</v>
      </c>
      <c r="L57" s="34"/>
      <c r="M57" s="48"/>
      <c r="N57" s="37">
        <f>G57/$G$7*100</f>
        <v>90.6036745406824</v>
      </c>
      <c r="O57" s="37"/>
      <c r="P57" s="37"/>
      <c r="Q57" s="37"/>
      <c r="R57" s="38">
        <f>K57/$K$7*100</f>
        <v>89.22666666666666</v>
      </c>
      <c r="S57" s="39"/>
      <c r="T57" s="38"/>
      <c r="U57" s="40">
        <f>SUM(N57:R57)/F57</f>
        <v>89.91517060367454</v>
      </c>
      <c r="V57" s="51"/>
      <c r="W57" s="52"/>
    </row>
    <row r="58" spans="1:23" s="42" customFormat="1" ht="13.5" customHeight="1">
      <c r="A58" s="29">
        <v>51</v>
      </c>
      <c r="B58" s="47" t="s">
        <v>99</v>
      </c>
      <c r="C58" s="31" t="s">
        <v>27</v>
      </c>
      <c r="D58" s="31" t="s">
        <v>39</v>
      </c>
      <c r="E58" s="31" t="s">
        <v>82</v>
      </c>
      <c r="F58" s="32">
        <f>COUNT(G58:M58)</f>
        <v>2</v>
      </c>
      <c r="G58" s="31">
        <v>1693</v>
      </c>
      <c r="H58" s="34"/>
      <c r="I58" s="31">
        <v>1726</v>
      </c>
      <c r="J58" s="33"/>
      <c r="K58" s="36"/>
      <c r="L58" s="34"/>
      <c r="M58" s="48"/>
      <c r="N58" s="37">
        <f>G58/$G$7*100</f>
        <v>88.87139107611549</v>
      </c>
      <c r="O58" s="52"/>
      <c r="P58" s="38">
        <f>I58/$I$7*100</f>
        <v>90.41382922996333</v>
      </c>
      <c r="Q58" s="37"/>
      <c r="R58" s="52"/>
      <c r="S58" s="39"/>
      <c r="T58" s="38"/>
      <c r="U58" s="40">
        <f>SUM(N58:R58)/F58</f>
        <v>89.64261015303941</v>
      </c>
      <c r="V58" s="51"/>
      <c r="W58" s="52"/>
    </row>
    <row r="59" spans="1:256" s="44" customFormat="1" ht="13.5" customHeight="1">
      <c r="A59" s="29">
        <v>52</v>
      </c>
      <c r="B59" s="43" t="s">
        <v>100</v>
      </c>
      <c r="C59" s="31" t="s">
        <v>27</v>
      </c>
      <c r="D59" s="31" t="s">
        <v>35</v>
      </c>
      <c r="E59" s="31" t="s">
        <v>55</v>
      </c>
      <c r="F59" s="32">
        <f>COUNT(G59:M59)</f>
        <v>2</v>
      </c>
      <c r="G59" s="32"/>
      <c r="H59" s="32"/>
      <c r="I59" s="31">
        <v>1750</v>
      </c>
      <c r="J59" s="35">
        <v>1637</v>
      </c>
      <c r="K59" s="32"/>
      <c r="L59" s="32"/>
      <c r="M59" s="32"/>
      <c r="N59" s="29"/>
      <c r="O59" s="29"/>
      <c r="P59" s="38">
        <f>I59/$I$7*100</f>
        <v>91.67103195390257</v>
      </c>
      <c r="Q59" s="38">
        <f>J59/$J$7*100</f>
        <v>87.07446808510639</v>
      </c>
      <c r="R59" s="29"/>
      <c r="S59" s="29"/>
      <c r="T59" s="29"/>
      <c r="U59" s="40">
        <f>SUM(N59:R59)/F59</f>
        <v>89.37275001950448</v>
      </c>
      <c r="V59" s="49"/>
      <c r="W59" s="45"/>
      <c r="IT59" s="45"/>
      <c r="IU59" s="45"/>
      <c r="IV59" s="45"/>
    </row>
    <row r="60" spans="1:256" s="44" customFormat="1" ht="13.5" customHeight="1">
      <c r="A60" s="29">
        <v>53</v>
      </c>
      <c r="B60" s="43" t="s">
        <v>101</v>
      </c>
      <c r="C60" s="31" t="s">
        <v>27</v>
      </c>
      <c r="D60" s="31" t="s">
        <v>67</v>
      </c>
      <c r="E60" s="31" t="s">
        <v>82</v>
      </c>
      <c r="F60" s="32">
        <f>COUNT(G60:M60)</f>
        <v>1</v>
      </c>
      <c r="G60" s="32"/>
      <c r="H60" s="32"/>
      <c r="I60" s="31">
        <v>1688</v>
      </c>
      <c r="J60" s="36"/>
      <c r="K60" s="32"/>
      <c r="L60" s="32"/>
      <c r="M60" s="32"/>
      <c r="N60" s="29"/>
      <c r="O60" s="29"/>
      <c r="P60" s="38">
        <f>I60/$I$7*100</f>
        <v>88.42325825039288</v>
      </c>
      <c r="Q60" s="38"/>
      <c r="R60" s="29"/>
      <c r="S60" s="29"/>
      <c r="T60" s="29"/>
      <c r="U60" s="40">
        <f>SUM(N60:R60)/F60</f>
        <v>88.42325825039288</v>
      </c>
      <c r="V60" s="49"/>
      <c r="W60" s="45"/>
      <c r="IT60" s="45"/>
      <c r="IU60" s="45"/>
      <c r="IV60" s="45"/>
    </row>
    <row r="61" spans="1:256" s="44" customFormat="1" ht="13.5" customHeight="1">
      <c r="A61" s="29">
        <v>54</v>
      </c>
      <c r="B61" s="43" t="s">
        <v>102</v>
      </c>
      <c r="C61" s="31" t="s">
        <v>21</v>
      </c>
      <c r="D61" s="31" t="s">
        <v>32</v>
      </c>
      <c r="E61" s="31" t="s">
        <v>55</v>
      </c>
      <c r="F61" s="32">
        <f>COUNT(G61:M61)</f>
        <v>2</v>
      </c>
      <c r="G61" s="32"/>
      <c r="H61" s="32"/>
      <c r="I61" s="31">
        <v>1688</v>
      </c>
      <c r="J61" s="36"/>
      <c r="K61" s="31">
        <v>1657</v>
      </c>
      <c r="L61" s="32"/>
      <c r="M61" s="32"/>
      <c r="N61" s="29"/>
      <c r="O61" s="29"/>
      <c r="P61" s="38">
        <f>I61/$I$7*100</f>
        <v>88.42325825039288</v>
      </c>
      <c r="Q61" s="38"/>
      <c r="R61" s="38">
        <f>K61/$K$7*100</f>
        <v>88.37333333333333</v>
      </c>
      <c r="S61" s="29"/>
      <c r="T61" s="29"/>
      <c r="U61" s="40">
        <f>SUM(N61:R61)/F61</f>
        <v>88.3982957918631</v>
      </c>
      <c r="V61" s="49"/>
      <c r="W61" s="45"/>
      <c r="IT61" s="45"/>
      <c r="IU61" s="45"/>
      <c r="IV61" s="45"/>
    </row>
    <row r="62" spans="1:256" s="44" customFormat="1" ht="13.5" customHeight="1">
      <c r="A62" s="29">
        <v>55</v>
      </c>
      <c r="B62" s="43" t="s">
        <v>103</v>
      </c>
      <c r="C62" s="31" t="s">
        <v>21</v>
      </c>
      <c r="D62" s="31" t="s">
        <v>35</v>
      </c>
      <c r="E62" s="31" t="s">
        <v>104</v>
      </c>
      <c r="F62" s="32">
        <f>COUNT(G62:M62)</f>
        <v>2</v>
      </c>
      <c r="G62" s="32"/>
      <c r="H62" s="32"/>
      <c r="I62" s="36"/>
      <c r="J62" s="35">
        <v>1570</v>
      </c>
      <c r="K62" s="31">
        <v>1744</v>
      </c>
      <c r="L62" s="32"/>
      <c r="M62" s="32"/>
      <c r="N62" s="29"/>
      <c r="O62" s="29"/>
      <c r="P62" s="38"/>
      <c r="Q62" s="38">
        <f>J62/$J$7*100</f>
        <v>83.51063829787235</v>
      </c>
      <c r="R62" s="38">
        <f>K62/$K$7*100</f>
        <v>93.01333333333334</v>
      </c>
      <c r="S62" s="29"/>
      <c r="T62" s="29"/>
      <c r="U62" s="40">
        <f>SUM(N62:R62)/F62</f>
        <v>88.26198581560284</v>
      </c>
      <c r="V62" s="49"/>
      <c r="W62" s="45"/>
      <c r="IT62" s="45"/>
      <c r="IU62" s="45"/>
      <c r="IV62" s="45"/>
    </row>
    <row r="63" spans="1:256" s="44" customFormat="1" ht="13.5" customHeight="1">
      <c r="A63" s="29">
        <v>56</v>
      </c>
      <c r="B63" s="47" t="s">
        <v>105</v>
      </c>
      <c r="C63" s="50" t="s">
        <v>21</v>
      </c>
      <c r="D63" s="50" t="s">
        <v>32</v>
      </c>
      <c r="E63" s="50" t="s">
        <v>23</v>
      </c>
      <c r="F63" s="32">
        <f>COUNT(G63:M63)</f>
        <v>2</v>
      </c>
      <c r="G63" s="32"/>
      <c r="H63" s="35">
        <v>1711</v>
      </c>
      <c r="I63" s="36"/>
      <c r="J63" s="35">
        <v>1711</v>
      </c>
      <c r="K63" s="33"/>
      <c r="L63" s="32"/>
      <c r="M63" s="32"/>
      <c r="N63" s="45"/>
      <c r="O63" s="37">
        <f>H63/$H$7*100</f>
        <v>85.08204873197414</v>
      </c>
      <c r="P63" s="49"/>
      <c r="Q63" s="38">
        <f>J63/$J$7*100</f>
        <v>91.01063829787233</v>
      </c>
      <c r="R63" s="37"/>
      <c r="S63" s="29"/>
      <c r="T63" s="29"/>
      <c r="U63" s="40">
        <f>SUM(N63:R63)/F63</f>
        <v>88.04634351492324</v>
      </c>
      <c r="V63" s="49"/>
      <c r="W63" s="45"/>
      <c r="IT63" s="45"/>
      <c r="IU63" s="45"/>
      <c r="IV63" s="45"/>
    </row>
    <row r="64" spans="1:256" s="44" customFormat="1" ht="13.5" customHeight="1">
      <c r="A64" s="29">
        <v>57</v>
      </c>
      <c r="B64" s="43" t="s">
        <v>106</v>
      </c>
      <c r="C64" s="31" t="s">
        <v>21</v>
      </c>
      <c r="D64" s="31" t="s">
        <v>35</v>
      </c>
      <c r="E64" s="31" t="s">
        <v>29</v>
      </c>
      <c r="F64" s="32">
        <f>COUNT(G64:M64)</f>
        <v>2</v>
      </c>
      <c r="G64" s="32"/>
      <c r="H64" s="32"/>
      <c r="I64" s="31">
        <v>1696</v>
      </c>
      <c r="J64" s="35">
        <v>1636</v>
      </c>
      <c r="K64" s="32"/>
      <c r="L64" s="32"/>
      <c r="M64" s="32"/>
      <c r="N64" s="29"/>
      <c r="O64" s="29"/>
      <c r="P64" s="38">
        <f>I64/$I$7*100</f>
        <v>88.8423258250393</v>
      </c>
      <c r="Q64" s="38">
        <f>J64/$J$7*100</f>
        <v>87.02127659574468</v>
      </c>
      <c r="R64" s="29"/>
      <c r="S64" s="29"/>
      <c r="T64" s="29"/>
      <c r="U64" s="40">
        <f>SUM(N64:R64)/F64</f>
        <v>87.931801210392</v>
      </c>
      <c r="V64" s="49"/>
      <c r="W64" s="45"/>
      <c r="IT64" s="45"/>
      <c r="IU64" s="45"/>
      <c r="IV64" s="45"/>
    </row>
    <row r="65" spans="1:256" s="44" customFormat="1" ht="13.5" customHeight="1">
      <c r="A65" s="29">
        <v>58</v>
      </c>
      <c r="B65" s="43" t="s">
        <v>107</v>
      </c>
      <c r="C65" s="31" t="s">
        <v>21</v>
      </c>
      <c r="D65" s="31" t="s">
        <v>35</v>
      </c>
      <c r="E65" s="31" t="s">
        <v>29</v>
      </c>
      <c r="F65" s="32">
        <f>COUNT(G65:M65)</f>
        <v>1</v>
      </c>
      <c r="G65" s="32"/>
      <c r="H65" s="32"/>
      <c r="I65" s="36"/>
      <c r="J65" s="35">
        <v>1653</v>
      </c>
      <c r="K65" s="32"/>
      <c r="L65" s="32"/>
      <c r="M65" s="32"/>
      <c r="N65" s="29"/>
      <c r="O65" s="29"/>
      <c r="P65" s="38"/>
      <c r="Q65" s="38">
        <f>J65/$J$7*100</f>
        <v>87.92553191489361</v>
      </c>
      <c r="R65" s="29"/>
      <c r="S65" s="29"/>
      <c r="T65" s="29"/>
      <c r="U65" s="40">
        <f>SUM(N65:R65)/F65</f>
        <v>87.92553191489361</v>
      </c>
      <c r="V65" s="49"/>
      <c r="W65" s="45"/>
      <c r="IT65" s="45"/>
      <c r="IU65" s="45"/>
      <c r="IV65" s="45"/>
    </row>
    <row r="66" spans="1:256" s="44" customFormat="1" ht="13.5" customHeight="1">
      <c r="A66" s="29">
        <v>59</v>
      </c>
      <c r="B66" s="43" t="s">
        <v>108</v>
      </c>
      <c r="C66" s="31" t="s">
        <v>21</v>
      </c>
      <c r="D66" s="31" t="s">
        <v>32</v>
      </c>
      <c r="E66" s="31" t="s">
        <v>23</v>
      </c>
      <c r="F66" s="32">
        <f>COUNT(G66:M66)</f>
        <v>1</v>
      </c>
      <c r="G66" s="32"/>
      <c r="H66" s="32"/>
      <c r="I66" s="36"/>
      <c r="J66" s="35">
        <v>1628</v>
      </c>
      <c r="K66" s="32"/>
      <c r="L66" s="32"/>
      <c r="M66" s="32"/>
      <c r="N66" s="29"/>
      <c r="O66" s="29"/>
      <c r="P66" s="38"/>
      <c r="Q66" s="38">
        <f>J66/$J$7*100</f>
        <v>86.59574468085106</v>
      </c>
      <c r="R66" s="29"/>
      <c r="S66" s="29"/>
      <c r="T66" s="29"/>
      <c r="U66" s="40">
        <f>SUM(N66:R66)/F66</f>
        <v>86.59574468085106</v>
      </c>
      <c r="V66" s="49"/>
      <c r="W66" s="45"/>
      <c r="IT66" s="45"/>
      <c r="IU66" s="45"/>
      <c r="IV66" s="45"/>
    </row>
    <row r="67" spans="1:256" s="44" customFormat="1" ht="13.5" customHeight="1">
      <c r="A67" s="29">
        <v>60</v>
      </c>
      <c r="B67" s="47" t="s">
        <v>109</v>
      </c>
      <c r="C67" s="50" t="s">
        <v>27</v>
      </c>
      <c r="D67" s="50" t="s">
        <v>32</v>
      </c>
      <c r="E67" s="50" t="s">
        <v>33</v>
      </c>
      <c r="F67" s="32">
        <f>COUNT(G67:M67)</f>
        <v>2</v>
      </c>
      <c r="G67" s="32"/>
      <c r="H67" s="35">
        <v>1710</v>
      </c>
      <c r="I67" s="33"/>
      <c r="J67" s="35">
        <v>1654</v>
      </c>
      <c r="K67" s="32"/>
      <c r="L67" s="34"/>
      <c r="M67" s="32"/>
      <c r="N67" s="45"/>
      <c r="O67" s="37">
        <f>H67/$H$7*100</f>
        <v>85.03232222774739</v>
      </c>
      <c r="P67" s="37"/>
      <c r="Q67" s="38">
        <f>J67/$J$7*100</f>
        <v>87.97872340425532</v>
      </c>
      <c r="R67" s="45"/>
      <c r="S67" s="38"/>
      <c r="T67" s="37"/>
      <c r="U67" s="40">
        <f>SUM(N67:R67)/F67</f>
        <v>86.50552281600136</v>
      </c>
      <c r="V67" s="49"/>
      <c r="W67" s="45"/>
      <c r="IT67" s="45"/>
      <c r="IU67" s="45"/>
      <c r="IV67" s="45"/>
    </row>
    <row r="68" spans="1:256" s="44" customFormat="1" ht="13.5" customHeight="1">
      <c r="A68" s="29">
        <v>61</v>
      </c>
      <c r="B68" s="47" t="s">
        <v>110</v>
      </c>
      <c r="C68" s="50" t="s">
        <v>27</v>
      </c>
      <c r="D68" s="50" t="s">
        <v>32</v>
      </c>
      <c r="E68" s="50" t="s">
        <v>33</v>
      </c>
      <c r="F68" s="32">
        <f>COUNT(G68:M68)</f>
        <v>1</v>
      </c>
      <c r="G68" s="32"/>
      <c r="H68" s="35">
        <v>1737</v>
      </c>
      <c r="I68" s="32"/>
      <c r="J68" s="32"/>
      <c r="K68" s="32"/>
      <c r="L68" s="34"/>
      <c r="M68" s="32"/>
      <c r="N68" s="29"/>
      <c r="O68" s="37">
        <f>H68/$H$7*100</f>
        <v>86.37493784186971</v>
      </c>
      <c r="P68" s="38"/>
      <c r="Q68" s="38"/>
      <c r="R68" s="38"/>
      <c r="S68" s="38"/>
      <c r="T68" s="29"/>
      <c r="U68" s="40">
        <f>SUM(N68:R68)/F68</f>
        <v>86.37493784186971</v>
      </c>
      <c r="V68" s="49"/>
      <c r="W68" s="45"/>
      <c r="IT68" s="45"/>
      <c r="IU68" s="45"/>
      <c r="IV68" s="45"/>
    </row>
    <row r="69" spans="1:23" s="44" customFormat="1" ht="13.5" customHeight="1">
      <c r="A69" s="29">
        <v>62</v>
      </c>
      <c r="B69" s="47" t="s">
        <v>111</v>
      </c>
      <c r="C69" s="50" t="s">
        <v>21</v>
      </c>
      <c r="D69" s="50" t="s">
        <v>57</v>
      </c>
      <c r="E69" s="50" t="s">
        <v>33</v>
      </c>
      <c r="F69" s="32">
        <f>COUNT(G69:M69)</f>
        <v>1</v>
      </c>
      <c r="G69" s="32"/>
      <c r="H69" s="35">
        <v>1723</v>
      </c>
      <c r="I69" s="36"/>
      <c r="J69" s="36"/>
      <c r="K69" s="32"/>
      <c r="L69" s="32"/>
      <c r="M69" s="48"/>
      <c r="N69" s="29"/>
      <c r="O69" s="37">
        <f>H69/$H$7*100</f>
        <v>85.67876678269518</v>
      </c>
      <c r="P69" s="38"/>
      <c r="Q69" s="38"/>
      <c r="R69" s="29"/>
      <c r="S69" s="29"/>
      <c r="T69" s="38"/>
      <c r="U69" s="40">
        <f>SUM(N69:R69)/F69</f>
        <v>85.67876678269518</v>
      </c>
      <c r="V69" s="49"/>
      <c r="W69" s="45"/>
    </row>
    <row r="70" spans="1:256" s="44" customFormat="1" ht="13.5" customHeight="1">
      <c r="A70" s="29">
        <v>63</v>
      </c>
      <c r="B70" s="43" t="s">
        <v>112</v>
      </c>
      <c r="C70" s="31" t="s">
        <v>27</v>
      </c>
      <c r="D70" s="31" t="s">
        <v>41</v>
      </c>
      <c r="E70" s="31" t="s">
        <v>55</v>
      </c>
      <c r="F70" s="32">
        <f>COUNT(G70:M70)</f>
        <v>1</v>
      </c>
      <c r="G70" s="32"/>
      <c r="H70" s="32"/>
      <c r="I70" s="31">
        <v>1635</v>
      </c>
      <c r="J70" s="36"/>
      <c r="K70" s="32"/>
      <c r="L70" s="32"/>
      <c r="M70" s="32"/>
      <c r="N70" s="29"/>
      <c r="O70" s="29"/>
      <c r="P70" s="38">
        <f>I70/$I$7*100</f>
        <v>85.64693556836039</v>
      </c>
      <c r="Q70" s="38"/>
      <c r="R70" s="29"/>
      <c r="S70" s="29"/>
      <c r="T70" s="29"/>
      <c r="U70" s="40">
        <f>SUM(N70:R70)/F70</f>
        <v>85.64693556836039</v>
      </c>
      <c r="V70" s="49"/>
      <c r="W70" s="45"/>
      <c r="IT70" s="45"/>
      <c r="IU70" s="45"/>
      <c r="IV70" s="45"/>
    </row>
    <row r="71" spans="1:256" s="44" customFormat="1" ht="13.5" customHeight="1">
      <c r="A71" s="29">
        <v>64</v>
      </c>
      <c r="B71" s="47" t="s">
        <v>113</v>
      </c>
      <c r="C71" s="50" t="s">
        <v>21</v>
      </c>
      <c r="D71" s="50" t="s">
        <v>39</v>
      </c>
      <c r="E71" s="50" t="s">
        <v>114</v>
      </c>
      <c r="F71" s="32">
        <f>COUNT(G71:M71)</f>
        <v>1</v>
      </c>
      <c r="G71" s="36"/>
      <c r="H71" s="35">
        <v>1720</v>
      </c>
      <c r="I71" s="33"/>
      <c r="J71" s="36"/>
      <c r="K71" s="36"/>
      <c r="L71" s="36"/>
      <c r="M71" s="36"/>
      <c r="N71" s="45"/>
      <c r="O71" s="37">
        <f>H71/$H$7*100</f>
        <v>85.52958727001491</v>
      </c>
      <c r="P71" s="37"/>
      <c r="Q71" s="49"/>
      <c r="R71" s="45"/>
      <c r="S71" s="37"/>
      <c r="T71" s="37"/>
      <c r="U71" s="40">
        <f>SUM(N71:R71)/F71</f>
        <v>85.52958727001491</v>
      </c>
      <c r="V71" s="49"/>
      <c r="W71" s="45"/>
      <c r="X71" s="42"/>
      <c r="IT71" s="45"/>
      <c r="IU71" s="45"/>
      <c r="IV71" s="45"/>
    </row>
    <row r="72" spans="1:23" s="42" customFormat="1" ht="13.5" customHeight="1">
      <c r="A72" s="29">
        <v>65</v>
      </c>
      <c r="B72" s="47" t="s">
        <v>115</v>
      </c>
      <c r="C72" s="50" t="s">
        <v>31</v>
      </c>
      <c r="D72" s="50" t="s">
        <v>32</v>
      </c>
      <c r="E72" s="50" t="s">
        <v>36</v>
      </c>
      <c r="F72" s="32">
        <f>COUNT(G72:M72)</f>
        <v>1</v>
      </c>
      <c r="G72" s="48"/>
      <c r="H72" s="35">
        <v>1719</v>
      </c>
      <c r="I72" s="36"/>
      <c r="J72" s="33"/>
      <c r="K72" s="32"/>
      <c r="L72" s="34"/>
      <c r="M72" s="48"/>
      <c r="N72" s="37"/>
      <c r="O72" s="37">
        <f>H72/$H$7*100</f>
        <v>85.47986076578816</v>
      </c>
      <c r="P72" s="37"/>
      <c r="Q72" s="37"/>
      <c r="R72" s="52"/>
      <c r="S72" s="39"/>
      <c r="T72" s="38"/>
      <c r="U72" s="40">
        <f>SUM(N72:R72)/F72</f>
        <v>85.47986076578816</v>
      </c>
      <c r="V72" s="51"/>
      <c r="W72" s="52"/>
    </row>
    <row r="73" spans="1:256" s="44" customFormat="1" ht="13.5" customHeight="1">
      <c r="A73" s="29">
        <v>66</v>
      </c>
      <c r="B73" s="43" t="s">
        <v>116</v>
      </c>
      <c r="C73" s="31" t="s">
        <v>21</v>
      </c>
      <c r="D73" s="31" t="s">
        <v>35</v>
      </c>
      <c r="E73" s="31" t="s">
        <v>23</v>
      </c>
      <c r="F73" s="32">
        <f>COUNT(G73:M73)</f>
        <v>2</v>
      </c>
      <c r="G73" s="32"/>
      <c r="H73" s="32"/>
      <c r="I73" s="36"/>
      <c r="J73" s="35">
        <v>1601</v>
      </c>
      <c r="K73" s="31">
        <v>1600</v>
      </c>
      <c r="L73" s="32"/>
      <c r="M73" s="32"/>
      <c r="N73" s="29"/>
      <c r="O73" s="29"/>
      <c r="P73" s="38"/>
      <c r="Q73" s="38">
        <f>J73/$J$7*100</f>
        <v>85.15957446808511</v>
      </c>
      <c r="R73" s="38">
        <f>K73/$K$7*100</f>
        <v>85.33333333333334</v>
      </c>
      <c r="S73" s="29"/>
      <c r="T73" s="29"/>
      <c r="U73" s="40">
        <f>SUM(N73:R73)/F73</f>
        <v>85.24645390070923</v>
      </c>
      <c r="V73" s="49"/>
      <c r="W73" s="45"/>
      <c r="IT73" s="45"/>
      <c r="IU73" s="45"/>
      <c r="IV73" s="45"/>
    </row>
    <row r="74" spans="1:256" s="44" customFormat="1" ht="13.5" customHeight="1">
      <c r="A74" s="29">
        <v>67</v>
      </c>
      <c r="B74" s="43" t="s">
        <v>117</v>
      </c>
      <c r="C74" s="31" t="s">
        <v>27</v>
      </c>
      <c r="D74" s="31" t="s">
        <v>28</v>
      </c>
      <c r="E74" s="31" t="s">
        <v>25</v>
      </c>
      <c r="F74" s="32">
        <f>COUNT(G74:M74)</f>
        <v>1</v>
      </c>
      <c r="G74" s="32"/>
      <c r="H74" s="32"/>
      <c r="I74" s="36"/>
      <c r="J74" s="35">
        <v>1596</v>
      </c>
      <c r="K74" s="32"/>
      <c r="L74" s="32"/>
      <c r="M74" s="32"/>
      <c r="N74" s="29"/>
      <c r="O74" s="29"/>
      <c r="P74" s="38"/>
      <c r="Q74" s="38">
        <f>J74/$J$7*100</f>
        <v>84.8936170212766</v>
      </c>
      <c r="R74" s="29"/>
      <c r="S74" s="29"/>
      <c r="T74" s="29"/>
      <c r="U74" s="40">
        <f>SUM(N74:R74)/F74</f>
        <v>84.8936170212766</v>
      </c>
      <c r="V74" s="49"/>
      <c r="W74" s="45"/>
      <c r="IT74" s="45"/>
      <c r="IU74" s="45"/>
      <c r="IV74" s="45"/>
    </row>
    <row r="75" spans="1:23" s="42" customFormat="1" ht="13.5" customHeight="1">
      <c r="A75" s="29">
        <v>68</v>
      </c>
      <c r="B75" s="47" t="s">
        <v>118</v>
      </c>
      <c r="C75" s="31" t="s">
        <v>21</v>
      </c>
      <c r="D75" s="31" t="s">
        <v>32</v>
      </c>
      <c r="E75" s="31" t="s">
        <v>119</v>
      </c>
      <c r="F75" s="32">
        <f>COUNT(G75:M75)</f>
        <v>2</v>
      </c>
      <c r="G75" s="31">
        <v>1598</v>
      </c>
      <c r="H75" s="33"/>
      <c r="I75" s="36"/>
      <c r="J75" s="35">
        <v>1604</v>
      </c>
      <c r="K75" s="36"/>
      <c r="L75" s="34"/>
      <c r="M75" s="48"/>
      <c r="N75" s="37">
        <f>G75/$G$7*100</f>
        <v>83.88451443569554</v>
      </c>
      <c r="O75" s="37"/>
      <c r="P75" s="51"/>
      <c r="Q75" s="38">
        <f>J75/$J$7*100</f>
        <v>85.31914893617021</v>
      </c>
      <c r="R75" s="52"/>
      <c r="S75" s="39"/>
      <c r="T75" s="38"/>
      <c r="U75" s="40">
        <f>SUM(N75:R75)/F75</f>
        <v>84.60183168593286</v>
      </c>
      <c r="V75" s="51"/>
      <c r="W75" s="52"/>
    </row>
    <row r="76" spans="1:24" s="42" customFormat="1" ht="13.5" customHeight="1">
      <c r="A76" s="29">
        <v>69</v>
      </c>
      <c r="B76" s="47" t="s">
        <v>120</v>
      </c>
      <c r="C76" s="50" t="s">
        <v>27</v>
      </c>
      <c r="D76" s="50" t="s">
        <v>39</v>
      </c>
      <c r="E76" s="50" t="s">
        <v>36</v>
      </c>
      <c r="F76" s="32">
        <f>COUNT(G76:M76)</f>
        <v>1</v>
      </c>
      <c r="G76" s="48"/>
      <c r="H76" s="35">
        <v>1696</v>
      </c>
      <c r="I76" s="48"/>
      <c r="J76" s="33"/>
      <c r="K76" s="36"/>
      <c r="L76" s="34"/>
      <c r="M76" s="36"/>
      <c r="N76" s="37"/>
      <c r="O76" s="37">
        <f>H76/$H$7*100</f>
        <v>84.33615116857285</v>
      </c>
      <c r="P76" s="49"/>
      <c r="Q76" s="37"/>
      <c r="R76" s="45"/>
      <c r="S76" s="38"/>
      <c r="T76" s="37"/>
      <c r="U76" s="40">
        <f>SUM(N76:R76)/F76</f>
        <v>84.33615116857285</v>
      </c>
      <c r="V76" s="49"/>
      <c r="W76" s="45"/>
      <c r="X76" s="44"/>
    </row>
    <row r="77" spans="1:256" s="44" customFormat="1" ht="13.5" customHeight="1">
      <c r="A77" s="29">
        <v>70</v>
      </c>
      <c r="B77" s="43" t="s">
        <v>121</v>
      </c>
      <c r="C77" s="31" t="s">
        <v>21</v>
      </c>
      <c r="D77" s="31" t="s">
        <v>28</v>
      </c>
      <c r="E77" s="31" t="s">
        <v>25</v>
      </c>
      <c r="F77" s="32">
        <f>COUNT(G77:M77)</f>
        <v>2</v>
      </c>
      <c r="G77" s="32"/>
      <c r="H77" s="32"/>
      <c r="I77" s="36"/>
      <c r="J77" s="35">
        <v>1555</v>
      </c>
      <c r="K77" s="31">
        <v>1593</v>
      </c>
      <c r="L77" s="32"/>
      <c r="M77" s="32"/>
      <c r="N77" s="29"/>
      <c r="O77" s="29"/>
      <c r="P77" s="38"/>
      <c r="Q77" s="38">
        <f>J77/$J$7*100</f>
        <v>82.7127659574468</v>
      </c>
      <c r="R77" s="38">
        <f>K77/$K$7*100</f>
        <v>84.96000000000001</v>
      </c>
      <c r="S77" s="29"/>
      <c r="T77" s="29"/>
      <c r="U77" s="40">
        <f>SUM(N77:R77)/F77</f>
        <v>83.8363829787234</v>
      </c>
      <c r="V77" s="49"/>
      <c r="W77" s="45"/>
      <c r="IT77" s="45"/>
      <c r="IU77" s="45"/>
      <c r="IV77" s="45"/>
    </row>
    <row r="78" spans="1:23" s="42" customFormat="1" ht="13.5" customHeight="1">
      <c r="A78" s="29">
        <v>71</v>
      </c>
      <c r="B78" s="47" t="s">
        <v>122</v>
      </c>
      <c r="C78" s="50" t="s">
        <v>21</v>
      </c>
      <c r="D78" s="50" t="s">
        <v>39</v>
      </c>
      <c r="E78" s="50" t="s">
        <v>36</v>
      </c>
      <c r="F78" s="32">
        <f>COUNT(G78:M78)</f>
        <v>1</v>
      </c>
      <c r="G78" s="48"/>
      <c r="H78" s="35">
        <v>1680</v>
      </c>
      <c r="I78" s="33"/>
      <c r="J78" s="33"/>
      <c r="K78" s="36"/>
      <c r="L78" s="34"/>
      <c r="M78" s="48"/>
      <c r="N78" s="37"/>
      <c r="O78" s="37">
        <f>H78/$H$7*100</f>
        <v>83.5405271009448</v>
      </c>
      <c r="P78" s="37"/>
      <c r="Q78" s="37"/>
      <c r="R78" s="52"/>
      <c r="S78" s="39"/>
      <c r="T78" s="38"/>
      <c r="U78" s="40">
        <f>SUM(N78:R78)/F78</f>
        <v>83.5405271009448</v>
      </c>
      <c r="V78" s="51"/>
      <c r="W78" s="52"/>
    </row>
    <row r="79" spans="1:23" s="42" customFormat="1" ht="13.5" customHeight="1">
      <c r="A79" s="29">
        <v>72</v>
      </c>
      <c r="B79" s="47" t="s">
        <v>123</v>
      </c>
      <c r="C79" s="50" t="s">
        <v>124</v>
      </c>
      <c r="D79" s="50" t="s">
        <v>125</v>
      </c>
      <c r="E79" s="50" t="s">
        <v>114</v>
      </c>
      <c r="F79" s="32">
        <f>COUNT(G79:M79)</f>
        <v>1</v>
      </c>
      <c r="G79" s="53"/>
      <c r="H79" s="35">
        <v>1676</v>
      </c>
      <c r="I79" s="33"/>
      <c r="J79" s="36"/>
      <c r="K79" s="36"/>
      <c r="L79" s="34"/>
      <c r="M79" s="36"/>
      <c r="N79" s="45"/>
      <c r="O79" s="37">
        <f>H79/$H$7*100</f>
        <v>83.34162108403778</v>
      </c>
      <c r="P79" s="37"/>
      <c r="Q79" s="49"/>
      <c r="R79" s="45"/>
      <c r="S79" s="38"/>
      <c r="T79" s="37"/>
      <c r="U79" s="40">
        <f>SUM(N79:R79)/F79</f>
        <v>83.34162108403778</v>
      </c>
      <c r="V79" s="49"/>
      <c r="W79" s="45"/>
    </row>
    <row r="80" spans="1:24" s="42" customFormat="1" ht="13.5" customHeight="1">
      <c r="A80" s="29">
        <v>73</v>
      </c>
      <c r="B80" s="47" t="s">
        <v>126</v>
      </c>
      <c r="C80" s="50" t="s">
        <v>31</v>
      </c>
      <c r="D80" s="50" t="s">
        <v>41</v>
      </c>
      <c r="E80" s="50" t="s">
        <v>33</v>
      </c>
      <c r="F80" s="32">
        <f>COUNT(G80:M80)</f>
        <v>1</v>
      </c>
      <c r="G80" s="48"/>
      <c r="H80" s="35">
        <v>1667</v>
      </c>
      <c r="I80" s="36"/>
      <c r="J80" s="36"/>
      <c r="K80" s="36"/>
      <c r="L80" s="34"/>
      <c r="M80" s="36"/>
      <c r="N80" s="37"/>
      <c r="O80" s="37">
        <f>H80/$H$7*100</f>
        <v>82.89408254599702</v>
      </c>
      <c r="P80" s="49"/>
      <c r="Q80" s="49"/>
      <c r="R80" s="45"/>
      <c r="S80" s="38"/>
      <c r="T80" s="37"/>
      <c r="U80" s="40">
        <f>SUM(N80:R80)/F80</f>
        <v>82.89408254599702</v>
      </c>
      <c r="V80" s="49"/>
      <c r="W80" s="45"/>
      <c r="X80" s="44"/>
    </row>
    <row r="81" spans="1:23" s="42" customFormat="1" ht="13.5" customHeight="1">
      <c r="A81" s="29">
        <v>74</v>
      </c>
      <c r="B81" s="47" t="s">
        <v>127</v>
      </c>
      <c r="C81" s="50" t="s">
        <v>27</v>
      </c>
      <c r="D81" s="50" t="s">
        <v>50</v>
      </c>
      <c r="E81" s="50" t="s">
        <v>36</v>
      </c>
      <c r="F81" s="32">
        <f>COUNT(G81:M81)</f>
        <v>1</v>
      </c>
      <c r="G81" s="48"/>
      <c r="H81" s="35">
        <v>1666</v>
      </c>
      <c r="I81" s="33"/>
      <c r="J81" s="33"/>
      <c r="K81" s="33"/>
      <c r="L81" s="36"/>
      <c r="M81" s="36"/>
      <c r="N81" s="37"/>
      <c r="O81" s="37">
        <f>H81/$H$7*100</f>
        <v>82.84435604177027</v>
      </c>
      <c r="P81" s="37"/>
      <c r="Q81" s="37"/>
      <c r="R81" s="37"/>
      <c r="S81" s="37"/>
      <c r="T81" s="37"/>
      <c r="U81" s="40">
        <f>SUM(N81:R81)/F81</f>
        <v>82.84435604177027</v>
      </c>
      <c r="V81" s="51"/>
      <c r="W81" s="52"/>
    </row>
    <row r="82" spans="1:256" s="44" customFormat="1" ht="13.5" customHeight="1">
      <c r="A82" s="29">
        <v>75</v>
      </c>
      <c r="B82" s="43" t="s">
        <v>128</v>
      </c>
      <c r="C82" s="31" t="s">
        <v>27</v>
      </c>
      <c r="D82" s="31" t="s">
        <v>57</v>
      </c>
      <c r="E82" s="31" t="s">
        <v>43</v>
      </c>
      <c r="F82" s="32">
        <f>COUNT(G82:M82)</f>
        <v>1</v>
      </c>
      <c r="G82" s="32"/>
      <c r="H82" s="32"/>
      <c r="I82" s="31">
        <v>1581</v>
      </c>
      <c r="J82" s="36"/>
      <c r="K82" s="32"/>
      <c r="L82" s="32"/>
      <c r="M82" s="32"/>
      <c r="N82" s="29"/>
      <c r="O82" s="29"/>
      <c r="P82" s="38">
        <f>I82/$I$7*100</f>
        <v>82.81822943949712</v>
      </c>
      <c r="Q82" s="38"/>
      <c r="R82" s="29"/>
      <c r="S82" s="29"/>
      <c r="T82" s="29"/>
      <c r="U82" s="40">
        <f>SUM(N82:R82)/F82</f>
        <v>82.81822943949712</v>
      </c>
      <c r="V82" s="49"/>
      <c r="W82" s="45"/>
      <c r="IT82" s="45"/>
      <c r="IU82" s="45"/>
      <c r="IV82" s="45"/>
    </row>
    <row r="83" spans="1:24" s="42" customFormat="1" ht="13.5" customHeight="1">
      <c r="A83" s="29">
        <v>76</v>
      </c>
      <c r="B83" s="47" t="s">
        <v>129</v>
      </c>
      <c r="C83" s="50" t="s">
        <v>21</v>
      </c>
      <c r="D83" s="50" t="s">
        <v>50</v>
      </c>
      <c r="E83" s="50" t="s">
        <v>33</v>
      </c>
      <c r="F83" s="32">
        <f>COUNT(G83:M83)</f>
        <v>2</v>
      </c>
      <c r="G83" s="48"/>
      <c r="H83" s="35">
        <v>1737</v>
      </c>
      <c r="I83" s="31">
        <v>1513</v>
      </c>
      <c r="J83" s="33"/>
      <c r="K83" s="32"/>
      <c r="L83" s="34"/>
      <c r="M83" s="48"/>
      <c r="N83" s="37"/>
      <c r="O83" s="37">
        <f>H83/$H$7*100</f>
        <v>86.37493784186971</v>
      </c>
      <c r="P83" s="38">
        <f>I83/$I$7*100</f>
        <v>79.25615505500262</v>
      </c>
      <c r="Q83" s="37"/>
      <c r="R83" s="45"/>
      <c r="S83" s="38"/>
      <c r="T83" s="38"/>
      <c r="U83" s="40">
        <f>SUM(N83:R83)/F83</f>
        <v>82.81554644843617</v>
      </c>
      <c r="V83" s="49"/>
      <c r="W83" s="45"/>
      <c r="X83" s="44"/>
    </row>
    <row r="84" spans="1:21" ht="13.5" customHeight="1">
      <c r="A84" s="29">
        <v>77</v>
      </c>
      <c r="B84" s="43" t="s">
        <v>130</v>
      </c>
      <c r="C84" s="31" t="s">
        <v>21</v>
      </c>
      <c r="D84" s="31" t="s">
        <v>57</v>
      </c>
      <c r="E84" s="31" t="s">
        <v>104</v>
      </c>
      <c r="F84" s="32">
        <f>COUNT(G84:M84)</f>
        <v>1</v>
      </c>
      <c r="G84" s="32"/>
      <c r="H84" s="32"/>
      <c r="I84" s="36"/>
      <c r="J84" s="36"/>
      <c r="K84" s="31">
        <v>1552</v>
      </c>
      <c r="L84" s="32"/>
      <c r="M84" s="32"/>
      <c r="N84" s="29"/>
      <c r="O84" s="29"/>
      <c r="P84" s="38"/>
      <c r="Q84" s="38"/>
      <c r="R84" s="38">
        <f>K84/$K$7*100</f>
        <v>82.77333333333333</v>
      </c>
      <c r="S84" s="29"/>
      <c r="T84" s="29"/>
      <c r="U84" s="40">
        <f>SUM(N84:R84)/F84</f>
        <v>82.77333333333333</v>
      </c>
    </row>
    <row r="85" spans="1:23" s="44" customFormat="1" ht="13.5" customHeight="1">
      <c r="A85" s="29">
        <v>78</v>
      </c>
      <c r="B85" s="47" t="s">
        <v>131</v>
      </c>
      <c r="C85" s="50" t="s">
        <v>31</v>
      </c>
      <c r="D85" s="50" t="s">
        <v>32</v>
      </c>
      <c r="E85" s="50" t="s">
        <v>36</v>
      </c>
      <c r="F85" s="32">
        <f>COUNT(G85:M85)</f>
        <v>1</v>
      </c>
      <c r="G85" s="32"/>
      <c r="H85" s="35">
        <v>1659</v>
      </c>
      <c r="I85" s="36"/>
      <c r="J85" s="36"/>
      <c r="K85" s="32"/>
      <c r="L85" s="32"/>
      <c r="M85" s="48"/>
      <c r="N85" s="29"/>
      <c r="O85" s="37">
        <f>H85/$H$7*100</f>
        <v>82.49627051218299</v>
      </c>
      <c r="P85" s="38"/>
      <c r="Q85" s="38"/>
      <c r="R85" s="29"/>
      <c r="S85" s="29"/>
      <c r="T85" s="38"/>
      <c r="U85" s="40">
        <f>SUM(N85:R85)/F85</f>
        <v>82.49627051218299</v>
      </c>
      <c r="V85" s="49"/>
      <c r="W85" s="45"/>
    </row>
    <row r="86" spans="1:256" s="44" customFormat="1" ht="13.5" customHeight="1">
      <c r="A86" s="29">
        <v>79</v>
      </c>
      <c r="B86" s="43" t="s">
        <v>132</v>
      </c>
      <c r="C86" s="31" t="s">
        <v>27</v>
      </c>
      <c r="D86" s="31" t="s">
        <v>28</v>
      </c>
      <c r="E86" s="31" t="s">
        <v>52</v>
      </c>
      <c r="F86" s="32">
        <f>COUNT(G86:M86)</f>
        <v>1</v>
      </c>
      <c r="G86" s="32"/>
      <c r="H86" s="32"/>
      <c r="I86" s="36"/>
      <c r="J86" s="35">
        <v>1550</v>
      </c>
      <c r="K86" s="32"/>
      <c r="L86" s="32"/>
      <c r="M86" s="32"/>
      <c r="N86" s="29"/>
      <c r="O86" s="29"/>
      <c r="P86" s="38"/>
      <c r="Q86" s="38">
        <f>J86/$J$7*100</f>
        <v>82.4468085106383</v>
      </c>
      <c r="R86" s="29"/>
      <c r="S86" s="29"/>
      <c r="T86" s="29"/>
      <c r="U86" s="40">
        <f>SUM(N86:R86)/F86</f>
        <v>82.4468085106383</v>
      </c>
      <c r="V86" s="49"/>
      <c r="W86" s="45"/>
      <c r="IT86" s="45"/>
      <c r="IU86" s="45"/>
      <c r="IV86" s="45"/>
    </row>
    <row r="87" spans="1:256" s="44" customFormat="1" ht="13.5" customHeight="1">
      <c r="A87" s="29">
        <v>80</v>
      </c>
      <c r="B87" s="43" t="s">
        <v>133</v>
      </c>
      <c r="C87" s="31" t="s">
        <v>27</v>
      </c>
      <c r="D87" s="31" t="s">
        <v>35</v>
      </c>
      <c r="E87" s="31" t="s">
        <v>55</v>
      </c>
      <c r="F87" s="32">
        <f>COUNT(G87:M87)</f>
        <v>1</v>
      </c>
      <c r="G87" s="32"/>
      <c r="H87" s="32"/>
      <c r="I87" s="31">
        <v>1573</v>
      </c>
      <c r="J87" s="36"/>
      <c r="K87" s="32"/>
      <c r="L87" s="32"/>
      <c r="M87" s="32"/>
      <c r="N87" s="29"/>
      <c r="O87" s="29"/>
      <c r="P87" s="38">
        <f>I87/$I$7*100</f>
        <v>82.39916186485071</v>
      </c>
      <c r="Q87" s="38"/>
      <c r="R87" s="29"/>
      <c r="S87" s="29"/>
      <c r="T87" s="29"/>
      <c r="U87" s="40">
        <f>SUM(N87:R87)/F87</f>
        <v>82.39916186485071</v>
      </c>
      <c r="V87" s="49"/>
      <c r="W87" s="45"/>
      <c r="IT87" s="45"/>
      <c r="IU87" s="45"/>
      <c r="IV87" s="45"/>
    </row>
    <row r="88" spans="1:23" s="42" customFormat="1" ht="13.5" customHeight="1">
      <c r="A88" s="29">
        <v>81</v>
      </c>
      <c r="B88" s="47" t="s">
        <v>134</v>
      </c>
      <c r="C88" s="31" t="s">
        <v>27</v>
      </c>
      <c r="D88" s="31" t="s">
        <v>41</v>
      </c>
      <c r="E88" s="31" t="s">
        <v>135</v>
      </c>
      <c r="F88" s="32">
        <f>COUNT(G88:M88)</f>
        <v>1</v>
      </c>
      <c r="G88" s="31">
        <v>1568</v>
      </c>
      <c r="H88" s="33"/>
      <c r="I88" s="33"/>
      <c r="J88" s="33"/>
      <c r="K88" s="36"/>
      <c r="L88" s="36"/>
      <c r="M88" s="36"/>
      <c r="N88" s="37">
        <f>G88/$G$7*100</f>
        <v>82.30971128608924</v>
      </c>
      <c r="O88" s="37"/>
      <c r="P88" s="37"/>
      <c r="Q88" s="37"/>
      <c r="R88" s="52"/>
      <c r="S88" s="37"/>
      <c r="T88" s="37"/>
      <c r="U88" s="40">
        <f>SUM(N88:R88)/F88</f>
        <v>82.30971128608924</v>
      </c>
      <c r="V88" s="51"/>
      <c r="W88" s="52"/>
    </row>
    <row r="89" spans="1:23" s="42" customFormat="1" ht="13.5" customHeight="1">
      <c r="A89" s="29">
        <v>82</v>
      </c>
      <c r="B89" s="47" t="s">
        <v>136</v>
      </c>
      <c r="C89" s="31" t="s">
        <v>21</v>
      </c>
      <c r="D89" s="31" t="s">
        <v>32</v>
      </c>
      <c r="E89" s="31" t="s">
        <v>52</v>
      </c>
      <c r="F89" s="32">
        <f>COUNT(G89:M89)</f>
        <v>2</v>
      </c>
      <c r="G89" s="31">
        <v>1600</v>
      </c>
      <c r="H89" s="33"/>
      <c r="I89" s="34"/>
      <c r="J89" s="35">
        <v>1493</v>
      </c>
      <c r="K89" s="33"/>
      <c r="L89" s="34"/>
      <c r="M89" s="36"/>
      <c r="N89" s="37">
        <f>G89/$G$7*100</f>
        <v>83.98950131233596</v>
      </c>
      <c r="O89" s="37"/>
      <c r="P89" s="51"/>
      <c r="Q89" s="38">
        <f>J89/$J$7*100</f>
        <v>79.41489361702128</v>
      </c>
      <c r="R89" s="37"/>
      <c r="S89" s="39"/>
      <c r="T89" s="37"/>
      <c r="U89" s="40">
        <f>SUM(N89:R89)/F89</f>
        <v>81.70219746467862</v>
      </c>
      <c r="V89" s="51"/>
      <c r="W89" s="52"/>
    </row>
    <row r="90" spans="1:256" s="44" customFormat="1" ht="13.5" customHeight="1">
      <c r="A90" s="29">
        <v>83</v>
      </c>
      <c r="B90" s="47" t="s">
        <v>137</v>
      </c>
      <c r="C90" s="50" t="s">
        <v>27</v>
      </c>
      <c r="D90" s="50" t="s">
        <v>50</v>
      </c>
      <c r="E90" s="50" t="s">
        <v>114</v>
      </c>
      <c r="F90" s="32">
        <f>COUNT(G90:M90)</f>
        <v>1</v>
      </c>
      <c r="G90" s="32"/>
      <c r="H90" s="35">
        <v>1638</v>
      </c>
      <c r="I90" s="36"/>
      <c r="J90" s="36"/>
      <c r="K90" s="32"/>
      <c r="L90" s="34"/>
      <c r="M90" s="32"/>
      <c r="N90" s="29"/>
      <c r="O90" s="37">
        <f>H90/$H$7*100</f>
        <v>81.45201392342119</v>
      </c>
      <c r="P90" s="38"/>
      <c r="Q90" s="38"/>
      <c r="R90" s="29"/>
      <c r="S90" s="38"/>
      <c r="T90" s="29"/>
      <c r="U90" s="40">
        <f>SUM(N90:R90)/F90</f>
        <v>81.45201392342119</v>
      </c>
      <c r="V90" s="49"/>
      <c r="W90" s="45"/>
      <c r="IT90" s="45"/>
      <c r="IU90" s="45"/>
      <c r="IV90" s="45"/>
    </row>
    <row r="91" spans="1:256" s="44" customFormat="1" ht="13.5" customHeight="1">
      <c r="A91" s="29">
        <v>84</v>
      </c>
      <c r="B91" s="47" t="s">
        <v>138</v>
      </c>
      <c r="C91" s="31" t="s">
        <v>21</v>
      </c>
      <c r="D91" s="31" t="s">
        <v>50</v>
      </c>
      <c r="E91" s="31" t="s">
        <v>104</v>
      </c>
      <c r="F91" s="32">
        <f>COUNT(G91:M91)</f>
        <v>2</v>
      </c>
      <c r="G91" s="31">
        <v>1554</v>
      </c>
      <c r="H91" s="33"/>
      <c r="I91" s="33"/>
      <c r="J91" s="36"/>
      <c r="K91" s="31">
        <v>1515</v>
      </c>
      <c r="L91" s="34"/>
      <c r="M91" s="48"/>
      <c r="N91" s="37">
        <f>G91/$G$7*100</f>
        <v>81.5748031496063</v>
      </c>
      <c r="O91" s="37"/>
      <c r="P91" s="37"/>
      <c r="Q91" s="49"/>
      <c r="R91" s="38">
        <f>K91/$K$7*100</f>
        <v>80.80000000000001</v>
      </c>
      <c r="S91" s="38"/>
      <c r="T91" s="38"/>
      <c r="U91" s="40">
        <f>SUM(N91:R91)/F91</f>
        <v>81.18740157480315</v>
      </c>
      <c r="V91" s="49"/>
      <c r="W91" s="45"/>
      <c r="IT91" s="45"/>
      <c r="IU91" s="45"/>
      <c r="IV91" s="45"/>
    </row>
    <row r="92" spans="1:21" ht="13.5" customHeight="1">
      <c r="A92" s="29">
        <v>85</v>
      </c>
      <c r="B92" s="43" t="s">
        <v>139</v>
      </c>
      <c r="C92" s="31" t="s">
        <v>21</v>
      </c>
      <c r="D92" s="31" t="s">
        <v>75</v>
      </c>
      <c r="E92" s="31" t="s">
        <v>140</v>
      </c>
      <c r="F92" s="32">
        <f>COUNT(G92:M92)</f>
        <v>1</v>
      </c>
      <c r="G92" s="32"/>
      <c r="H92" s="32"/>
      <c r="I92" s="36"/>
      <c r="J92" s="36"/>
      <c r="K92" s="31">
        <v>1518</v>
      </c>
      <c r="L92" s="32"/>
      <c r="M92" s="32"/>
      <c r="N92" s="29"/>
      <c r="O92" s="29"/>
      <c r="P92" s="38"/>
      <c r="Q92" s="38"/>
      <c r="R92" s="38">
        <f>K92/$K$7*100</f>
        <v>80.96</v>
      </c>
      <c r="S92" s="29"/>
      <c r="T92" s="29"/>
      <c r="U92" s="40">
        <f>SUM(N92:R92)/F92</f>
        <v>80.96</v>
      </c>
    </row>
    <row r="93" spans="1:256" s="44" customFormat="1" ht="13.5" customHeight="1">
      <c r="A93" s="29">
        <v>86</v>
      </c>
      <c r="B93" s="43" t="s">
        <v>141</v>
      </c>
      <c r="C93" s="31" t="s">
        <v>21</v>
      </c>
      <c r="D93" s="31" t="s">
        <v>57</v>
      </c>
      <c r="E93" s="31" t="s">
        <v>82</v>
      </c>
      <c r="F93" s="32">
        <f>COUNT(G93:M93)</f>
        <v>1</v>
      </c>
      <c r="G93" s="32"/>
      <c r="H93" s="32"/>
      <c r="I93" s="31">
        <v>1543</v>
      </c>
      <c r="J93" s="36"/>
      <c r="K93" s="32"/>
      <c r="L93" s="32"/>
      <c r="M93" s="32"/>
      <c r="N93" s="29"/>
      <c r="O93" s="29"/>
      <c r="P93" s="38">
        <f>I93/$I$7*100</f>
        <v>80.82765845992667</v>
      </c>
      <c r="Q93" s="38"/>
      <c r="R93" s="29"/>
      <c r="S93" s="29"/>
      <c r="T93" s="29"/>
      <c r="U93" s="40">
        <f>SUM(N93:R93)/F93</f>
        <v>80.82765845992667</v>
      </c>
      <c r="V93" s="49"/>
      <c r="W93" s="45"/>
      <c r="IT93" s="45"/>
      <c r="IU93" s="45"/>
      <c r="IV93" s="45"/>
    </row>
    <row r="94" spans="1:256" s="44" customFormat="1" ht="13.5" customHeight="1">
      <c r="A94" s="29">
        <v>87</v>
      </c>
      <c r="B94" s="47" t="s">
        <v>142</v>
      </c>
      <c r="C94" s="31" t="s">
        <v>31</v>
      </c>
      <c r="D94" s="31" t="s">
        <v>41</v>
      </c>
      <c r="E94" s="31" t="s">
        <v>25</v>
      </c>
      <c r="F94" s="32">
        <f>COUNT(G94:M94)</f>
        <v>2</v>
      </c>
      <c r="G94" s="31">
        <v>1648</v>
      </c>
      <c r="H94" s="33"/>
      <c r="I94" s="33"/>
      <c r="J94" s="35">
        <v>1402</v>
      </c>
      <c r="K94" s="36"/>
      <c r="L94" s="34"/>
      <c r="M94" s="36"/>
      <c r="N94" s="37">
        <f>G94/$G$7*100</f>
        <v>86.50918635170603</v>
      </c>
      <c r="O94" s="37"/>
      <c r="P94" s="37"/>
      <c r="Q94" s="38">
        <f>J94/$J$7*100</f>
        <v>74.57446808510639</v>
      </c>
      <c r="R94" s="45"/>
      <c r="S94" s="38"/>
      <c r="T94" s="37"/>
      <c r="U94" s="40">
        <f>SUM(N94:R94)/F94</f>
        <v>80.54182721840621</v>
      </c>
      <c r="V94" s="49"/>
      <c r="W94" s="45"/>
      <c r="IT94" s="45"/>
      <c r="IU94" s="45"/>
      <c r="IV94" s="45"/>
    </row>
    <row r="95" spans="1:23" s="42" customFormat="1" ht="13.5" customHeight="1">
      <c r="A95" s="29">
        <v>88</v>
      </c>
      <c r="B95" s="47" t="s">
        <v>143</v>
      </c>
      <c r="C95" s="50" t="s">
        <v>27</v>
      </c>
      <c r="D95" s="50" t="s">
        <v>125</v>
      </c>
      <c r="E95" s="50" t="s">
        <v>36</v>
      </c>
      <c r="F95" s="32">
        <f>COUNT(G95:M95)</f>
        <v>1</v>
      </c>
      <c r="G95" s="48"/>
      <c r="H95" s="35">
        <v>1618</v>
      </c>
      <c r="I95" s="33"/>
      <c r="J95" s="36"/>
      <c r="K95" s="33"/>
      <c r="L95" s="36"/>
      <c r="M95" s="48"/>
      <c r="N95" s="37"/>
      <c r="O95" s="37">
        <f>H95/$H$7*100</f>
        <v>80.45748383888612</v>
      </c>
      <c r="P95" s="37"/>
      <c r="Q95" s="51"/>
      <c r="R95" s="37"/>
      <c r="S95" s="37"/>
      <c r="T95" s="38"/>
      <c r="U95" s="40">
        <f>SUM(N95:R95)/F95</f>
        <v>80.45748383888612</v>
      </c>
      <c r="V95" s="51"/>
      <c r="W95" s="52"/>
    </row>
    <row r="96" spans="1:256" s="44" customFormat="1" ht="13.5" customHeight="1">
      <c r="A96" s="29">
        <v>89</v>
      </c>
      <c r="B96" s="43" t="s">
        <v>144</v>
      </c>
      <c r="C96" s="31" t="s">
        <v>31</v>
      </c>
      <c r="D96" s="31" t="s">
        <v>57</v>
      </c>
      <c r="E96" s="31" t="s">
        <v>82</v>
      </c>
      <c r="F96" s="32">
        <f>COUNT(G96:M96)</f>
        <v>1</v>
      </c>
      <c r="G96" s="32"/>
      <c r="H96" s="32"/>
      <c r="I96" s="31">
        <v>1535</v>
      </c>
      <c r="J96" s="36"/>
      <c r="K96" s="32"/>
      <c r="L96" s="32"/>
      <c r="M96" s="32"/>
      <c r="N96" s="29"/>
      <c r="O96" s="29"/>
      <c r="P96" s="38">
        <f>I96/$I$7*100</f>
        <v>80.40859088528025</v>
      </c>
      <c r="Q96" s="38"/>
      <c r="R96" s="29"/>
      <c r="S96" s="29"/>
      <c r="T96" s="29"/>
      <c r="U96" s="40">
        <f>SUM(N96:R96)/F96</f>
        <v>80.40859088528025</v>
      </c>
      <c r="V96" s="49"/>
      <c r="W96" s="45"/>
      <c r="IT96" s="45"/>
      <c r="IU96" s="45"/>
      <c r="IV96" s="45"/>
    </row>
    <row r="97" spans="1:256" s="44" customFormat="1" ht="13.5" customHeight="1">
      <c r="A97" s="29">
        <v>90</v>
      </c>
      <c r="B97" s="47" t="s">
        <v>145</v>
      </c>
      <c r="C97" s="50" t="s">
        <v>124</v>
      </c>
      <c r="D97" s="50" t="s">
        <v>39</v>
      </c>
      <c r="E97" s="50" t="s">
        <v>114</v>
      </c>
      <c r="F97" s="32">
        <f>COUNT(G97:M97)</f>
        <v>1</v>
      </c>
      <c r="G97" s="48"/>
      <c r="H97" s="35">
        <v>1615</v>
      </c>
      <c r="I97" s="36"/>
      <c r="J97" s="36"/>
      <c r="K97" s="36"/>
      <c r="L97" s="34"/>
      <c r="M97" s="36"/>
      <c r="N97" s="37"/>
      <c r="O97" s="37">
        <f>H97/$H$7*100</f>
        <v>80.30830432620587</v>
      </c>
      <c r="P97" s="37"/>
      <c r="Q97" s="49"/>
      <c r="R97" s="45"/>
      <c r="S97" s="38"/>
      <c r="T97" s="37"/>
      <c r="U97" s="40">
        <f>SUM(N97:R97)/F97</f>
        <v>80.30830432620587</v>
      </c>
      <c r="V97" s="49"/>
      <c r="W97" s="45"/>
      <c r="IT97" s="45"/>
      <c r="IU97" s="45"/>
      <c r="IV97" s="45"/>
    </row>
    <row r="98" spans="1:256" s="44" customFormat="1" ht="13.5" customHeight="1">
      <c r="A98" s="29">
        <v>91</v>
      </c>
      <c r="B98" s="43" t="s">
        <v>146</v>
      </c>
      <c r="C98" s="31" t="s">
        <v>27</v>
      </c>
      <c r="D98" s="31" t="s">
        <v>125</v>
      </c>
      <c r="E98" s="31" t="s">
        <v>119</v>
      </c>
      <c r="F98" s="32">
        <f>COUNT(G98:M98)</f>
        <v>1</v>
      </c>
      <c r="G98" s="32"/>
      <c r="H98" s="32"/>
      <c r="I98" s="36"/>
      <c r="J98" s="35">
        <v>1507</v>
      </c>
      <c r="K98" s="32"/>
      <c r="L98" s="32"/>
      <c r="M98" s="32"/>
      <c r="N98" s="29"/>
      <c r="O98" s="29"/>
      <c r="P98" s="38"/>
      <c r="Q98" s="38">
        <f>J98/$J$7*100</f>
        <v>80.15957446808511</v>
      </c>
      <c r="R98" s="29"/>
      <c r="S98" s="29"/>
      <c r="T98" s="29"/>
      <c r="U98" s="40">
        <f>SUM(N98:R98)/F98</f>
        <v>80.15957446808511</v>
      </c>
      <c r="V98" s="49"/>
      <c r="W98" s="45"/>
      <c r="IT98" s="45"/>
      <c r="IU98" s="45"/>
      <c r="IV98" s="45"/>
    </row>
    <row r="99" spans="1:23" s="42" customFormat="1" ht="13.5" customHeight="1">
      <c r="A99" s="29">
        <v>92</v>
      </c>
      <c r="B99" s="47" t="s">
        <v>147</v>
      </c>
      <c r="C99" s="50" t="s">
        <v>27</v>
      </c>
      <c r="D99" s="50" t="s">
        <v>50</v>
      </c>
      <c r="E99" s="50" t="s">
        <v>33</v>
      </c>
      <c r="F99" s="32">
        <f>COUNT(G99:M99)</f>
        <v>1</v>
      </c>
      <c r="G99" s="48"/>
      <c r="H99" s="35">
        <v>1608</v>
      </c>
      <c r="I99" s="33"/>
      <c r="J99" s="33"/>
      <c r="K99" s="36"/>
      <c r="L99" s="34"/>
      <c r="M99" s="36"/>
      <c r="N99" s="37"/>
      <c r="O99" s="37">
        <f>H99/$H$7*100</f>
        <v>79.9602187966186</v>
      </c>
      <c r="P99" s="37"/>
      <c r="Q99" s="37"/>
      <c r="R99" s="52"/>
      <c r="S99" s="39"/>
      <c r="T99" s="37"/>
      <c r="U99" s="40">
        <f>SUM(N99:R99)/F99</f>
        <v>79.9602187966186</v>
      </c>
      <c r="V99" s="51"/>
      <c r="W99" s="52"/>
    </row>
    <row r="100" spans="1:256" s="44" customFormat="1" ht="13.5" customHeight="1">
      <c r="A100" s="29">
        <v>93</v>
      </c>
      <c r="B100" s="47" t="s">
        <v>148</v>
      </c>
      <c r="C100" s="50" t="s">
        <v>27</v>
      </c>
      <c r="D100" s="50" t="s">
        <v>57</v>
      </c>
      <c r="E100" s="50" t="s">
        <v>33</v>
      </c>
      <c r="F100" s="32">
        <f>COUNT(G100:M100)</f>
        <v>1</v>
      </c>
      <c r="G100" s="48"/>
      <c r="H100" s="35">
        <v>1607</v>
      </c>
      <c r="I100" s="33"/>
      <c r="J100" s="33"/>
      <c r="K100" s="32"/>
      <c r="L100" s="34"/>
      <c r="M100" s="32"/>
      <c r="N100" s="37"/>
      <c r="O100" s="37">
        <f>H100/$H$7*100</f>
        <v>79.91049229239184</v>
      </c>
      <c r="P100" s="37"/>
      <c r="Q100" s="37"/>
      <c r="R100" s="45"/>
      <c r="S100" s="38"/>
      <c r="T100" s="37"/>
      <c r="U100" s="40">
        <f>SUM(N100:R100)/F100</f>
        <v>79.91049229239184</v>
      </c>
      <c r="V100" s="49"/>
      <c r="W100" s="45"/>
      <c r="X100" s="42"/>
      <c r="IT100" s="45"/>
      <c r="IU100" s="45"/>
      <c r="IV100" s="45"/>
    </row>
    <row r="101" spans="1:256" s="44" customFormat="1" ht="13.5" customHeight="1">
      <c r="A101" s="29">
        <v>94</v>
      </c>
      <c r="B101" s="43" t="s">
        <v>149</v>
      </c>
      <c r="C101" s="31" t="s">
        <v>31</v>
      </c>
      <c r="D101" s="31" t="s">
        <v>32</v>
      </c>
      <c r="E101" s="31" t="s">
        <v>52</v>
      </c>
      <c r="F101" s="32">
        <f>COUNT(G101:M101)</f>
        <v>1</v>
      </c>
      <c r="G101" s="32"/>
      <c r="H101" s="32"/>
      <c r="I101" s="36"/>
      <c r="J101" s="35">
        <v>1499</v>
      </c>
      <c r="K101" s="32"/>
      <c r="L101" s="32"/>
      <c r="M101" s="32"/>
      <c r="N101" s="29"/>
      <c r="O101" s="29"/>
      <c r="P101" s="38"/>
      <c r="Q101" s="38">
        <f>J101/$J$7*100</f>
        <v>79.73404255319149</v>
      </c>
      <c r="R101" s="29"/>
      <c r="S101" s="29"/>
      <c r="T101" s="29"/>
      <c r="U101" s="40">
        <f>SUM(N101:R101)/F101</f>
        <v>79.73404255319149</v>
      </c>
      <c r="V101" s="49"/>
      <c r="W101" s="45"/>
      <c r="IT101" s="45"/>
      <c r="IU101" s="45"/>
      <c r="IV101" s="45"/>
    </row>
    <row r="102" spans="1:256" s="44" customFormat="1" ht="13.5" customHeight="1">
      <c r="A102" s="29">
        <v>95</v>
      </c>
      <c r="B102" s="47" t="s">
        <v>150</v>
      </c>
      <c r="C102" s="50" t="s">
        <v>31</v>
      </c>
      <c r="D102" s="50" t="s">
        <v>41</v>
      </c>
      <c r="E102" s="50" t="s">
        <v>36</v>
      </c>
      <c r="F102" s="32">
        <f>COUNT(G102:M102)</f>
        <v>1</v>
      </c>
      <c r="G102" s="48"/>
      <c r="H102" s="35">
        <v>1598</v>
      </c>
      <c r="I102" s="33"/>
      <c r="J102" s="33"/>
      <c r="K102" s="33"/>
      <c r="L102" s="34"/>
      <c r="M102" s="48"/>
      <c r="N102" s="37"/>
      <c r="O102" s="37">
        <f>H102/$H$7*100</f>
        <v>79.46295375435108</v>
      </c>
      <c r="P102" s="37"/>
      <c r="Q102" s="37"/>
      <c r="R102" s="37"/>
      <c r="S102" s="38"/>
      <c r="T102" s="38"/>
      <c r="U102" s="40">
        <f>SUM(N102:R102)/F102</f>
        <v>79.46295375435108</v>
      </c>
      <c r="V102" s="49"/>
      <c r="W102" s="45"/>
      <c r="IT102" s="45"/>
      <c r="IU102" s="45"/>
      <c r="IV102" s="45"/>
    </row>
    <row r="103" spans="1:256" s="44" customFormat="1" ht="13.5" customHeight="1">
      <c r="A103" s="29">
        <v>96</v>
      </c>
      <c r="B103" s="43" t="s">
        <v>151</v>
      </c>
      <c r="C103" s="31" t="s">
        <v>21</v>
      </c>
      <c r="D103" s="31" t="s">
        <v>67</v>
      </c>
      <c r="E103" s="31" t="s">
        <v>29</v>
      </c>
      <c r="F103" s="32">
        <f>COUNT(G103:M103)</f>
        <v>1</v>
      </c>
      <c r="G103" s="32"/>
      <c r="H103" s="32"/>
      <c r="I103" s="31">
        <v>1516</v>
      </c>
      <c r="J103" s="36"/>
      <c r="K103" s="32"/>
      <c r="L103" s="32"/>
      <c r="M103" s="32"/>
      <c r="N103" s="29"/>
      <c r="O103" s="29"/>
      <c r="P103" s="38">
        <f>I103/$I$7*100</f>
        <v>79.41330539549503</v>
      </c>
      <c r="Q103" s="38"/>
      <c r="R103" s="29"/>
      <c r="S103" s="29"/>
      <c r="T103" s="29"/>
      <c r="U103" s="40">
        <f>SUM(N103:R103)/F103</f>
        <v>79.41330539549503</v>
      </c>
      <c r="V103" s="49"/>
      <c r="W103" s="45"/>
      <c r="IT103" s="45"/>
      <c r="IU103" s="45"/>
      <c r="IV103" s="45"/>
    </row>
    <row r="104" spans="1:24" s="42" customFormat="1" ht="13.5" customHeight="1">
      <c r="A104" s="29">
        <v>97</v>
      </c>
      <c r="B104" s="47" t="s">
        <v>152</v>
      </c>
      <c r="C104" s="50" t="s">
        <v>31</v>
      </c>
      <c r="D104" s="50" t="s">
        <v>125</v>
      </c>
      <c r="E104" s="50" t="s">
        <v>153</v>
      </c>
      <c r="F104" s="32">
        <f>COUNT(G104:M104)</f>
        <v>1</v>
      </c>
      <c r="G104" s="48"/>
      <c r="H104" s="35">
        <v>1588</v>
      </c>
      <c r="I104" s="48"/>
      <c r="J104" s="36"/>
      <c r="K104" s="36"/>
      <c r="L104" s="36"/>
      <c r="M104" s="36"/>
      <c r="N104" s="37"/>
      <c r="O104" s="37">
        <f>H104/$H$7*100</f>
        <v>78.96568871208353</v>
      </c>
      <c r="P104" s="49"/>
      <c r="Q104" s="49"/>
      <c r="R104" s="45"/>
      <c r="S104" s="37"/>
      <c r="T104" s="37"/>
      <c r="U104" s="40">
        <f>SUM(N104:R104)/F104</f>
        <v>78.96568871208353</v>
      </c>
      <c r="V104" s="49"/>
      <c r="W104" s="45"/>
      <c r="X104" s="44"/>
    </row>
    <row r="105" spans="1:256" s="44" customFormat="1" ht="13.5" customHeight="1">
      <c r="A105" s="29">
        <v>98</v>
      </c>
      <c r="B105" s="47" t="s">
        <v>154</v>
      </c>
      <c r="C105" s="31" t="s">
        <v>27</v>
      </c>
      <c r="D105" s="31" t="s">
        <v>57</v>
      </c>
      <c r="E105" s="31" t="s">
        <v>135</v>
      </c>
      <c r="F105" s="32">
        <f>COUNT(G105:M105)</f>
        <v>1</v>
      </c>
      <c r="G105" s="31">
        <v>1502</v>
      </c>
      <c r="H105" s="33"/>
      <c r="I105" s="33"/>
      <c r="J105" s="33"/>
      <c r="K105" s="36"/>
      <c r="L105" s="36"/>
      <c r="M105" s="36"/>
      <c r="N105" s="37">
        <f>G105/$G$7*100</f>
        <v>78.84514435695537</v>
      </c>
      <c r="O105" s="37"/>
      <c r="P105" s="37"/>
      <c r="Q105" s="37"/>
      <c r="R105" s="45"/>
      <c r="S105" s="37"/>
      <c r="T105" s="37"/>
      <c r="U105" s="40">
        <f>SUM(N105:R105)/F105</f>
        <v>78.84514435695537</v>
      </c>
      <c r="V105" s="49"/>
      <c r="W105" s="45"/>
      <c r="IT105" s="45"/>
      <c r="IU105" s="45"/>
      <c r="IV105" s="45"/>
    </row>
    <row r="106" spans="1:256" s="44" customFormat="1" ht="13.5" customHeight="1">
      <c r="A106" s="29">
        <v>99</v>
      </c>
      <c r="B106" s="43" t="s">
        <v>155</v>
      </c>
      <c r="C106" s="31" t="s">
        <v>27</v>
      </c>
      <c r="D106" s="31" t="s">
        <v>125</v>
      </c>
      <c r="E106" s="31" t="s">
        <v>25</v>
      </c>
      <c r="F106" s="32">
        <f>COUNT(G106:M106)</f>
        <v>1</v>
      </c>
      <c r="G106" s="32"/>
      <c r="H106" s="32"/>
      <c r="I106" s="36"/>
      <c r="J106" s="35">
        <v>1481</v>
      </c>
      <c r="K106" s="32"/>
      <c r="L106" s="32"/>
      <c r="M106" s="32"/>
      <c r="N106" s="29"/>
      <c r="O106" s="29"/>
      <c r="P106" s="38"/>
      <c r="Q106" s="38">
        <f>J106/$J$7*100</f>
        <v>78.77659574468086</v>
      </c>
      <c r="R106" s="29"/>
      <c r="S106" s="29"/>
      <c r="T106" s="29"/>
      <c r="U106" s="40">
        <f>SUM(N106:R106)/F106</f>
        <v>78.77659574468086</v>
      </c>
      <c r="V106" s="49"/>
      <c r="W106" s="45"/>
      <c r="IT106" s="45"/>
      <c r="IU106" s="45"/>
      <c r="IV106" s="45"/>
    </row>
    <row r="107" spans="1:256" s="44" customFormat="1" ht="13.5" customHeight="1">
      <c r="A107" s="29">
        <v>100</v>
      </c>
      <c r="B107" s="47" t="s">
        <v>156</v>
      </c>
      <c r="C107" s="50" t="s">
        <v>31</v>
      </c>
      <c r="D107" s="50" t="s">
        <v>41</v>
      </c>
      <c r="E107" s="50" t="s">
        <v>36</v>
      </c>
      <c r="F107" s="32">
        <f>COUNT(G107:M107)</f>
        <v>2</v>
      </c>
      <c r="G107" s="32"/>
      <c r="H107" s="35">
        <v>1618</v>
      </c>
      <c r="I107" s="31">
        <v>1467</v>
      </c>
      <c r="J107" s="36"/>
      <c r="K107" s="33"/>
      <c r="L107" s="32"/>
      <c r="M107" s="32"/>
      <c r="N107" s="45"/>
      <c r="O107" s="37">
        <f>H107/$H$7*100</f>
        <v>80.45748383888612</v>
      </c>
      <c r="P107" s="38">
        <f>I107/$I$7*100</f>
        <v>76.84651650078575</v>
      </c>
      <c r="Q107" s="49"/>
      <c r="R107" s="37"/>
      <c r="S107" s="29"/>
      <c r="T107" s="29"/>
      <c r="U107" s="40">
        <f>SUM(N107:R107)/F107</f>
        <v>78.65200016983593</v>
      </c>
      <c r="V107" s="49"/>
      <c r="W107" s="45"/>
      <c r="IT107" s="45"/>
      <c r="IU107" s="45"/>
      <c r="IV107" s="45"/>
    </row>
    <row r="108" spans="1:23" s="42" customFormat="1" ht="13.5" customHeight="1">
      <c r="A108" s="29">
        <v>101</v>
      </c>
      <c r="B108" s="47" t="s">
        <v>157</v>
      </c>
      <c r="C108" s="31" t="s">
        <v>21</v>
      </c>
      <c r="D108" s="31">
        <v>7</v>
      </c>
      <c r="E108" s="31" t="s">
        <v>25</v>
      </c>
      <c r="F108" s="32">
        <f>COUNT(G108:M108)</f>
        <v>2</v>
      </c>
      <c r="G108" s="31">
        <v>1491</v>
      </c>
      <c r="H108" s="33"/>
      <c r="I108" s="34"/>
      <c r="J108" s="36"/>
      <c r="K108" s="31">
        <v>1465</v>
      </c>
      <c r="L108" s="34"/>
      <c r="M108" s="48"/>
      <c r="N108" s="37">
        <f>G108/$G$7*100</f>
        <v>78.26771653543307</v>
      </c>
      <c r="O108" s="37"/>
      <c r="P108" s="37"/>
      <c r="Q108" s="51"/>
      <c r="R108" s="38">
        <f>K108/$K$7*100</f>
        <v>78.13333333333333</v>
      </c>
      <c r="S108" s="39"/>
      <c r="T108" s="38"/>
      <c r="U108" s="40">
        <f>SUM(N108:R108)/F108</f>
        <v>78.2005249343832</v>
      </c>
      <c r="V108" s="51"/>
      <c r="W108" s="52"/>
    </row>
    <row r="109" spans="1:23" s="42" customFormat="1" ht="13.5" customHeight="1">
      <c r="A109" s="29">
        <v>102</v>
      </c>
      <c r="B109" s="47" t="s">
        <v>158</v>
      </c>
      <c r="C109" s="31" t="s">
        <v>31</v>
      </c>
      <c r="D109" s="31" t="s">
        <v>57</v>
      </c>
      <c r="E109" s="31" t="s">
        <v>159</v>
      </c>
      <c r="F109" s="32">
        <f>COUNT(G109:M109)</f>
        <v>2</v>
      </c>
      <c r="G109" s="31">
        <v>1524</v>
      </c>
      <c r="H109" s="33"/>
      <c r="I109" s="36"/>
      <c r="J109" s="35">
        <v>1431</v>
      </c>
      <c r="K109" s="36"/>
      <c r="L109" s="34"/>
      <c r="M109" s="48"/>
      <c r="N109" s="37">
        <f>G109/$G$7*100</f>
        <v>80</v>
      </c>
      <c r="O109" s="37"/>
      <c r="P109" s="51"/>
      <c r="Q109" s="38">
        <f>J109/$J$7*100</f>
        <v>76.11702127659574</v>
      </c>
      <c r="R109" s="52"/>
      <c r="S109" s="39"/>
      <c r="T109" s="38"/>
      <c r="U109" s="40">
        <f>SUM(N109:R109)/F109</f>
        <v>78.05851063829786</v>
      </c>
      <c r="V109" s="51"/>
      <c r="W109" s="52"/>
    </row>
    <row r="110" spans="1:256" s="44" customFormat="1" ht="13.5" customHeight="1">
      <c r="A110" s="29">
        <v>103</v>
      </c>
      <c r="B110" s="47" t="s">
        <v>160</v>
      </c>
      <c r="C110" s="50" t="s">
        <v>161</v>
      </c>
      <c r="D110" s="50" t="s">
        <v>75</v>
      </c>
      <c r="E110" s="50" t="s">
        <v>33</v>
      </c>
      <c r="F110" s="32">
        <f>COUNT(G110:M110)</f>
        <v>1</v>
      </c>
      <c r="G110" s="32"/>
      <c r="H110" s="35">
        <v>1561</v>
      </c>
      <c r="I110" s="36"/>
      <c r="J110" s="33"/>
      <c r="K110" s="32"/>
      <c r="L110" s="32"/>
      <c r="M110" s="48"/>
      <c r="N110" s="45"/>
      <c r="O110" s="37">
        <f>H110/$H$7*100</f>
        <v>77.62307309796121</v>
      </c>
      <c r="P110" s="49"/>
      <c r="Q110" s="37"/>
      <c r="R110" s="45"/>
      <c r="S110" s="29"/>
      <c r="T110" s="38"/>
      <c r="U110" s="40">
        <f>SUM(N110:R110)/F110</f>
        <v>77.62307309796121</v>
      </c>
      <c r="V110" s="49"/>
      <c r="W110" s="45"/>
      <c r="IT110" s="45"/>
      <c r="IU110" s="45"/>
      <c r="IV110" s="45"/>
    </row>
    <row r="111" spans="1:23" s="42" customFormat="1" ht="13.5" customHeight="1">
      <c r="A111" s="29">
        <v>104</v>
      </c>
      <c r="B111" s="47" t="s">
        <v>162</v>
      </c>
      <c r="C111" s="50" t="s">
        <v>31</v>
      </c>
      <c r="D111" s="50" t="s">
        <v>125</v>
      </c>
      <c r="E111" s="50" t="s">
        <v>36</v>
      </c>
      <c r="F111" s="32">
        <f>COUNT(G111:M111)</f>
        <v>1</v>
      </c>
      <c r="G111" s="48"/>
      <c r="H111" s="35">
        <v>1558</v>
      </c>
      <c r="I111" s="33"/>
      <c r="J111" s="33"/>
      <c r="K111" s="36"/>
      <c r="L111" s="34"/>
      <c r="M111" s="36"/>
      <c r="N111" s="37"/>
      <c r="O111" s="37">
        <f>H111/$H$7*100</f>
        <v>77.47389358528095</v>
      </c>
      <c r="P111" s="37"/>
      <c r="Q111" s="37"/>
      <c r="R111" s="52"/>
      <c r="S111" s="39"/>
      <c r="T111" s="37"/>
      <c r="U111" s="40">
        <f>SUM(N111:R111)/F111</f>
        <v>77.47389358528095</v>
      </c>
      <c r="V111" s="51"/>
      <c r="W111" s="52"/>
    </row>
    <row r="112" spans="1:24" s="42" customFormat="1" ht="13.5" customHeight="1">
      <c r="A112" s="29">
        <v>105</v>
      </c>
      <c r="B112" s="47" t="s">
        <v>163</v>
      </c>
      <c r="C112" s="50" t="s">
        <v>21</v>
      </c>
      <c r="D112" s="50" t="s">
        <v>57</v>
      </c>
      <c r="E112" s="50" t="s">
        <v>36</v>
      </c>
      <c r="F112" s="32">
        <f>COUNT(G112:M112)</f>
        <v>1</v>
      </c>
      <c r="G112" s="36"/>
      <c r="H112" s="35">
        <v>1556</v>
      </c>
      <c r="I112" s="48"/>
      <c r="J112" s="36"/>
      <c r="K112" s="33"/>
      <c r="L112" s="36"/>
      <c r="M112" s="36"/>
      <c r="N112" s="45"/>
      <c r="O112" s="37">
        <f>H112/$H$7*100</f>
        <v>77.37444057682745</v>
      </c>
      <c r="P112" s="49"/>
      <c r="Q112" s="49"/>
      <c r="R112" s="37"/>
      <c r="S112" s="37"/>
      <c r="T112" s="37"/>
      <c r="U112" s="40">
        <f>SUM(N112:R112)/F112</f>
        <v>77.37444057682745</v>
      </c>
      <c r="V112" s="49"/>
      <c r="W112" s="45"/>
      <c r="X112" s="44"/>
    </row>
    <row r="113" spans="1:256" s="44" customFormat="1" ht="13.5" customHeight="1">
      <c r="A113" s="29">
        <v>106</v>
      </c>
      <c r="B113" s="43" t="s">
        <v>164</v>
      </c>
      <c r="C113" s="31" t="s">
        <v>27</v>
      </c>
      <c r="D113" s="31" t="s">
        <v>39</v>
      </c>
      <c r="E113" s="31" t="s">
        <v>52</v>
      </c>
      <c r="F113" s="32">
        <f>COUNT(G113:M113)</f>
        <v>1</v>
      </c>
      <c r="G113" s="32"/>
      <c r="H113" s="32"/>
      <c r="I113" s="36"/>
      <c r="J113" s="35">
        <v>1452</v>
      </c>
      <c r="K113" s="32"/>
      <c r="L113" s="32"/>
      <c r="M113" s="32"/>
      <c r="N113" s="29"/>
      <c r="O113" s="29"/>
      <c r="P113" s="38"/>
      <c r="Q113" s="38">
        <f>J113/$J$7*100</f>
        <v>77.23404255319149</v>
      </c>
      <c r="R113" s="29"/>
      <c r="S113" s="29"/>
      <c r="T113" s="29"/>
      <c r="U113" s="40">
        <f>SUM(N113:R113)/F113</f>
        <v>77.23404255319149</v>
      </c>
      <c r="V113" s="49"/>
      <c r="W113" s="45"/>
      <c r="IT113" s="45"/>
      <c r="IU113" s="45"/>
      <c r="IV113" s="45"/>
    </row>
    <row r="114" spans="1:256" s="44" customFormat="1" ht="13.5" customHeight="1">
      <c r="A114" s="29">
        <v>107</v>
      </c>
      <c r="B114" s="43" t="s">
        <v>165</v>
      </c>
      <c r="C114" s="31" t="s">
        <v>31</v>
      </c>
      <c r="D114" s="31" t="s">
        <v>41</v>
      </c>
      <c r="E114" s="31" t="s">
        <v>82</v>
      </c>
      <c r="F114" s="32">
        <f>COUNT(G114:M114)</f>
        <v>2</v>
      </c>
      <c r="G114" s="32"/>
      <c r="H114" s="32"/>
      <c r="I114" s="31">
        <v>1502</v>
      </c>
      <c r="J114" s="35">
        <v>1424</v>
      </c>
      <c r="K114" s="32"/>
      <c r="L114" s="32"/>
      <c r="M114" s="32"/>
      <c r="N114" s="29"/>
      <c r="O114" s="29"/>
      <c r="P114" s="38">
        <f>I114/$I$7*100</f>
        <v>78.6799371398638</v>
      </c>
      <c r="Q114" s="38">
        <f>J114/$J$7*100</f>
        <v>75.74468085106383</v>
      </c>
      <c r="R114" s="29"/>
      <c r="S114" s="29"/>
      <c r="T114" s="29"/>
      <c r="U114" s="40">
        <f>SUM(N114:R114)/F114</f>
        <v>77.21230899546381</v>
      </c>
      <c r="V114" s="49"/>
      <c r="W114" s="45"/>
      <c r="IT114" s="45"/>
      <c r="IU114" s="45"/>
      <c r="IV114" s="45"/>
    </row>
    <row r="115" spans="1:256" s="44" customFormat="1" ht="13.5" customHeight="1">
      <c r="A115" s="29">
        <v>108</v>
      </c>
      <c r="B115" s="43" t="s">
        <v>166</v>
      </c>
      <c r="C115" s="31" t="s">
        <v>31</v>
      </c>
      <c r="D115" s="31" t="s">
        <v>41</v>
      </c>
      <c r="E115" s="31" t="s">
        <v>23</v>
      </c>
      <c r="F115" s="32">
        <f>COUNT(G115:M115)</f>
        <v>2</v>
      </c>
      <c r="G115" s="32"/>
      <c r="H115" s="32"/>
      <c r="I115" s="31">
        <v>1481</v>
      </c>
      <c r="J115" s="35">
        <v>1438</v>
      </c>
      <c r="K115" s="32"/>
      <c r="L115" s="32"/>
      <c r="M115" s="32"/>
      <c r="N115" s="29"/>
      <c r="O115" s="29"/>
      <c r="P115" s="38">
        <f>I115/$I$7*100</f>
        <v>77.57988475641697</v>
      </c>
      <c r="Q115" s="38">
        <f>J115/$J$7*100</f>
        <v>76.48936170212765</v>
      </c>
      <c r="R115" s="29"/>
      <c r="S115" s="29"/>
      <c r="T115" s="29"/>
      <c r="U115" s="40">
        <f>SUM(N115:R115)/F115</f>
        <v>77.03462322927231</v>
      </c>
      <c r="V115" s="49"/>
      <c r="W115" s="45"/>
      <c r="IT115" s="45"/>
      <c r="IU115" s="45"/>
      <c r="IV115" s="45"/>
    </row>
    <row r="116" spans="1:23" s="42" customFormat="1" ht="13.5" customHeight="1">
      <c r="A116" s="29">
        <v>109</v>
      </c>
      <c r="B116" s="47" t="s">
        <v>167</v>
      </c>
      <c r="C116" s="50" t="s">
        <v>31</v>
      </c>
      <c r="D116" s="50" t="s">
        <v>125</v>
      </c>
      <c r="E116" s="50" t="s">
        <v>153</v>
      </c>
      <c r="F116" s="32">
        <f>COUNT(G116:M116)</f>
        <v>1</v>
      </c>
      <c r="G116" s="48"/>
      <c r="H116" s="35">
        <v>1546</v>
      </c>
      <c r="I116" s="33"/>
      <c r="J116" s="33"/>
      <c r="K116" s="34"/>
      <c r="L116" s="36"/>
      <c r="M116" s="36"/>
      <c r="N116" s="37"/>
      <c r="O116" s="37">
        <f>H116/$H$7*100</f>
        <v>76.87717553455991</v>
      </c>
      <c r="P116" s="37"/>
      <c r="Q116" s="37"/>
      <c r="R116" s="52"/>
      <c r="S116" s="37"/>
      <c r="T116" s="37"/>
      <c r="U116" s="40">
        <f>SUM(N116:R116)/F116</f>
        <v>76.87717553455991</v>
      </c>
      <c r="V116" s="51"/>
      <c r="W116" s="52"/>
    </row>
    <row r="117" spans="1:21" ht="13.5" customHeight="1">
      <c r="A117" s="29">
        <v>110</v>
      </c>
      <c r="B117" s="43" t="s">
        <v>168</v>
      </c>
      <c r="C117" s="31" t="s">
        <v>31</v>
      </c>
      <c r="D117" s="31" t="s">
        <v>71</v>
      </c>
      <c r="E117" s="31" t="s">
        <v>98</v>
      </c>
      <c r="F117" s="32">
        <f>COUNT(G117:M117)</f>
        <v>1</v>
      </c>
      <c r="G117" s="32"/>
      <c r="H117" s="32"/>
      <c r="I117" s="36"/>
      <c r="J117" s="36"/>
      <c r="K117" s="31">
        <v>1440</v>
      </c>
      <c r="L117" s="32"/>
      <c r="M117" s="32"/>
      <c r="N117" s="29"/>
      <c r="O117" s="29"/>
      <c r="P117" s="38"/>
      <c r="Q117" s="38"/>
      <c r="R117" s="38">
        <f>K117/$K$7*100</f>
        <v>76.8</v>
      </c>
      <c r="S117" s="29"/>
      <c r="T117" s="29"/>
      <c r="U117" s="40">
        <f>SUM(N117:R117)/F117</f>
        <v>76.8</v>
      </c>
    </row>
    <row r="118" spans="1:256" s="44" customFormat="1" ht="13.5" customHeight="1">
      <c r="A118" s="29">
        <v>111</v>
      </c>
      <c r="B118" s="47" t="s">
        <v>169</v>
      </c>
      <c r="C118" s="50" t="s">
        <v>27</v>
      </c>
      <c r="D118" s="50" t="s">
        <v>75</v>
      </c>
      <c r="E118" s="50" t="s">
        <v>33</v>
      </c>
      <c r="F118" s="32">
        <f>COUNT(G118:M118)</f>
        <v>1</v>
      </c>
      <c r="G118" s="32"/>
      <c r="H118" s="35">
        <v>1541</v>
      </c>
      <c r="I118" s="36"/>
      <c r="J118" s="36"/>
      <c r="K118" s="32"/>
      <c r="L118" s="34"/>
      <c r="M118" s="32"/>
      <c r="N118" s="29"/>
      <c r="O118" s="37">
        <f>H118/$H$7*100</f>
        <v>76.62854301342615</v>
      </c>
      <c r="P118" s="38"/>
      <c r="Q118" s="38"/>
      <c r="R118" s="29"/>
      <c r="S118" s="38"/>
      <c r="T118" s="29"/>
      <c r="U118" s="40">
        <f>SUM(N118:R118)/F118</f>
        <v>76.62854301342615</v>
      </c>
      <c r="V118" s="49"/>
      <c r="W118" s="45"/>
      <c r="IT118" s="45"/>
      <c r="IU118" s="45"/>
      <c r="IV118" s="45"/>
    </row>
    <row r="119" spans="1:256" s="44" customFormat="1" ht="13.5" customHeight="1">
      <c r="A119" s="29">
        <v>112</v>
      </c>
      <c r="B119" s="43" t="s">
        <v>170</v>
      </c>
      <c r="C119" s="31" t="s">
        <v>171</v>
      </c>
      <c r="D119" s="31" t="s">
        <v>71</v>
      </c>
      <c r="E119" s="31" t="s">
        <v>76</v>
      </c>
      <c r="F119" s="32">
        <f>COUNT(G119:M119)</f>
        <v>2</v>
      </c>
      <c r="G119" s="32"/>
      <c r="H119" s="32"/>
      <c r="I119" s="31">
        <v>1554</v>
      </c>
      <c r="J119" s="35">
        <v>1338</v>
      </c>
      <c r="K119" s="32"/>
      <c r="L119" s="32"/>
      <c r="M119" s="32"/>
      <c r="N119" s="29"/>
      <c r="O119" s="29"/>
      <c r="P119" s="38">
        <f>I119/$I$7*100</f>
        <v>81.40387637506548</v>
      </c>
      <c r="Q119" s="38">
        <f>J119/$J$7*100</f>
        <v>71.17021276595744</v>
      </c>
      <c r="R119" s="29"/>
      <c r="S119" s="29"/>
      <c r="T119" s="29"/>
      <c r="U119" s="40">
        <f>SUM(N119:R119)/F119</f>
        <v>76.28704457051145</v>
      </c>
      <c r="V119" s="54"/>
      <c r="W119" s="45"/>
      <c r="IT119" s="45"/>
      <c r="IU119" s="45"/>
      <c r="IV119" s="45"/>
    </row>
    <row r="120" spans="1:23" s="44" customFormat="1" ht="13.5" customHeight="1">
      <c r="A120" s="29">
        <v>113</v>
      </c>
      <c r="B120" s="47" t="s">
        <v>172</v>
      </c>
      <c r="C120" s="50" t="s">
        <v>27</v>
      </c>
      <c r="D120" s="50" t="s">
        <v>125</v>
      </c>
      <c r="E120" s="50" t="s">
        <v>153</v>
      </c>
      <c r="F120" s="32">
        <f>COUNT(G120:M120)</f>
        <v>1</v>
      </c>
      <c r="G120" s="32"/>
      <c r="H120" s="35">
        <v>1529</v>
      </c>
      <c r="I120" s="36"/>
      <c r="J120" s="36"/>
      <c r="K120" s="32"/>
      <c r="L120" s="32"/>
      <c r="M120" s="48"/>
      <c r="N120" s="29"/>
      <c r="O120" s="37">
        <f>H120/$H$7*100</f>
        <v>76.03182496270512</v>
      </c>
      <c r="P120" s="38"/>
      <c r="Q120" s="38"/>
      <c r="R120" s="29"/>
      <c r="S120" s="29"/>
      <c r="T120" s="38"/>
      <c r="U120" s="40">
        <f>SUM(N120:R120)/F120</f>
        <v>76.03182496270512</v>
      </c>
      <c r="V120" s="49"/>
      <c r="W120" s="45"/>
    </row>
    <row r="121" spans="1:256" s="44" customFormat="1" ht="13.5" customHeight="1">
      <c r="A121" s="29">
        <v>114</v>
      </c>
      <c r="B121" s="43" t="s">
        <v>173</v>
      </c>
      <c r="C121" s="31" t="s">
        <v>21</v>
      </c>
      <c r="D121" s="31" t="s">
        <v>71</v>
      </c>
      <c r="E121" s="31" t="s">
        <v>23</v>
      </c>
      <c r="F121" s="32">
        <f>COUNT(G121:M121)</f>
        <v>2</v>
      </c>
      <c r="G121" s="32"/>
      <c r="H121" s="32"/>
      <c r="I121" s="31">
        <v>1566</v>
      </c>
      <c r="J121" s="35">
        <v>1312</v>
      </c>
      <c r="K121" s="32"/>
      <c r="L121" s="32"/>
      <c r="M121" s="32"/>
      <c r="N121" s="29"/>
      <c r="O121" s="29"/>
      <c r="P121" s="38">
        <f>I121/$I$7*100</f>
        <v>82.0324777370351</v>
      </c>
      <c r="Q121" s="38">
        <f>J121/$J$7*100</f>
        <v>69.7872340425532</v>
      </c>
      <c r="R121" s="29"/>
      <c r="S121" s="29"/>
      <c r="T121" s="29"/>
      <c r="U121" s="40">
        <f>SUM(N121:R121)/F121</f>
        <v>75.90985588979414</v>
      </c>
      <c r="V121" s="49"/>
      <c r="W121" s="45"/>
      <c r="IT121" s="45"/>
      <c r="IU121" s="45"/>
      <c r="IV121" s="45"/>
    </row>
    <row r="122" spans="1:23" s="44" customFormat="1" ht="13.5" customHeight="1">
      <c r="A122" s="29">
        <v>115</v>
      </c>
      <c r="B122" s="47" t="s">
        <v>174</v>
      </c>
      <c r="C122" s="31" t="s">
        <v>31</v>
      </c>
      <c r="D122" s="31" t="s">
        <v>57</v>
      </c>
      <c r="E122" s="31" t="s">
        <v>159</v>
      </c>
      <c r="F122" s="32">
        <f>COUNT(G122:M122)</f>
        <v>2</v>
      </c>
      <c r="G122" s="31">
        <v>1498</v>
      </c>
      <c r="H122" s="33"/>
      <c r="I122" s="48"/>
      <c r="J122" s="35">
        <v>1375</v>
      </c>
      <c r="K122" s="33"/>
      <c r="L122" s="34"/>
      <c r="M122" s="48"/>
      <c r="N122" s="37">
        <f>G122/$G$7*100</f>
        <v>78.63517060367454</v>
      </c>
      <c r="O122" s="37"/>
      <c r="P122" s="49"/>
      <c r="Q122" s="38">
        <f>J122/$J$7*100</f>
        <v>73.13829787234043</v>
      </c>
      <c r="R122" s="37"/>
      <c r="S122" s="38"/>
      <c r="T122" s="38"/>
      <c r="U122" s="40">
        <f>SUM(N122:R122)/F122</f>
        <v>75.88673423800748</v>
      </c>
      <c r="V122" s="49"/>
      <c r="W122" s="45"/>
    </row>
    <row r="123" spans="1:256" s="44" customFormat="1" ht="13.5" customHeight="1">
      <c r="A123" s="29">
        <v>116</v>
      </c>
      <c r="B123" s="47" t="s">
        <v>175</v>
      </c>
      <c r="C123" s="50" t="s">
        <v>27</v>
      </c>
      <c r="D123" s="50" t="s">
        <v>125</v>
      </c>
      <c r="E123" s="50" t="s">
        <v>33</v>
      </c>
      <c r="F123" s="32">
        <f>COUNT(G123:M123)</f>
        <v>1</v>
      </c>
      <c r="G123" s="48"/>
      <c r="H123" s="35">
        <v>1524</v>
      </c>
      <c r="I123" s="36"/>
      <c r="J123" s="33"/>
      <c r="K123" s="32"/>
      <c r="L123" s="34"/>
      <c r="M123" s="48"/>
      <c r="N123" s="37"/>
      <c r="O123" s="37">
        <f>H123/$H$7*100</f>
        <v>75.78319244157136</v>
      </c>
      <c r="P123" s="49"/>
      <c r="Q123" s="37"/>
      <c r="R123" s="45"/>
      <c r="S123" s="38"/>
      <c r="T123" s="38"/>
      <c r="U123" s="40">
        <f>SUM(N123:R123)/F123</f>
        <v>75.78319244157136</v>
      </c>
      <c r="V123" s="49"/>
      <c r="W123" s="45"/>
      <c r="IT123" s="45"/>
      <c r="IU123" s="45"/>
      <c r="IV123" s="45"/>
    </row>
    <row r="124" spans="1:256" s="44" customFormat="1" ht="13.5" customHeight="1">
      <c r="A124" s="29">
        <v>117</v>
      </c>
      <c r="B124" s="47" t="s">
        <v>176</v>
      </c>
      <c r="C124" s="31" t="s">
        <v>27</v>
      </c>
      <c r="D124" s="31" t="s">
        <v>50</v>
      </c>
      <c r="E124" s="31" t="s">
        <v>98</v>
      </c>
      <c r="F124" s="32">
        <f>COUNT(G124:M124)</f>
        <v>1</v>
      </c>
      <c r="G124" s="31">
        <v>1439</v>
      </c>
      <c r="H124" s="36"/>
      <c r="I124" s="36"/>
      <c r="J124" s="33"/>
      <c r="K124" s="36"/>
      <c r="L124" s="34"/>
      <c r="M124" s="48"/>
      <c r="N124" s="37">
        <f>G124/$G$7*100</f>
        <v>75.53805774278214</v>
      </c>
      <c r="O124" s="45"/>
      <c r="P124" s="49"/>
      <c r="Q124" s="37"/>
      <c r="R124" s="45"/>
      <c r="S124" s="38"/>
      <c r="T124" s="38"/>
      <c r="U124" s="40">
        <f>SUM(N124:R124)/F124</f>
        <v>75.53805774278214</v>
      </c>
      <c r="V124" s="49"/>
      <c r="W124" s="45"/>
      <c r="IT124" s="45"/>
      <c r="IU124" s="45"/>
      <c r="IV124" s="45"/>
    </row>
    <row r="125" spans="1:256" s="44" customFormat="1" ht="13.5" customHeight="1">
      <c r="A125" s="29">
        <v>118</v>
      </c>
      <c r="B125" s="43" t="s">
        <v>177</v>
      </c>
      <c r="C125" s="31" t="s">
        <v>74</v>
      </c>
      <c r="D125" s="31" t="s">
        <v>67</v>
      </c>
      <c r="E125" s="31" t="s">
        <v>23</v>
      </c>
      <c r="F125" s="32">
        <f>COUNT(G125:M125)</f>
        <v>1</v>
      </c>
      <c r="G125" s="32"/>
      <c r="H125" s="32"/>
      <c r="I125" s="36"/>
      <c r="J125" s="35">
        <v>1420</v>
      </c>
      <c r="K125" s="32"/>
      <c r="L125" s="32"/>
      <c r="M125" s="32"/>
      <c r="N125" s="29"/>
      <c r="O125" s="29"/>
      <c r="P125" s="38"/>
      <c r="Q125" s="38">
        <f>J125/$J$7*100</f>
        <v>75.53191489361703</v>
      </c>
      <c r="R125" s="29"/>
      <c r="S125" s="29"/>
      <c r="T125" s="29"/>
      <c r="U125" s="40">
        <f>SUM(N125:R125)/F125</f>
        <v>75.53191489361703</v>
      </c>
      <c r="V125" s="49"/>
      <c r="W125" s="45"/>
      <c r="IT125" s="45"/>
      <c r="IU125" s="45"/>
      <c r="IV125" s="45"/>
    </row>
    <row r="126" spans="1:23" s="42" customFormat="1" ht="13.5" customHeight="1">
      <c r="A126" s="29">
        <v>119</v>
      </c>
      <c r="B126" s="47" t="s">
        <v>178</v>
      </c>
      <c r="C126" s="50" t="s">
        <v>27</v>
      </c>
      <c r="D126" s="50" t="s">
        <v>67</v>
      </c>
      <c r="E126" s="50" t="s">
        <v>23</v>
      </c>
      <c r="F126" s="32">
        <f>COUNT(G126:M126)</f>
        <v>2</v>
      </c>
      <c r="G126" s="48"/>
      <c r="H126" s="35">
        <v>1511</v>
      </c>
      <c r="I126" s="31">
        <v>1441</v>
      </c>
      <c r="J126" s="33"/>
      <c r="K126" s="33"/>
      <c r="L126" s="34"/>
      <c r="M126" s="36"/>
      <c r="N126" s="37"/>
      <c r="O126" s="37">
        <f>H126/$H$7*100</f>
        <v>75.13674788662357</v>
      </c>
      <c r="P126" s="38">
        <f>I126/$I$7*100</f>
        <v>75.4845468831849</v>
      </c>
      <c r="Q126" s="37"/>
      <c r="R126" s="37"/>
      <c r="S126" s="39"/>
      <c r="T126" s="37"/>
      <c r="U126" s="40">
        <f>SUM(N126:R126)/F126</f>
        <v>75.31064738490423</v>
      </c>
      <c r="V126" s="51"/>
      <c r="W126" s="52"/>
    </row>
    <row r="127" spans="1:256" s="44" customFormat="1" ht="13.5" customHeight="1">
      <c r="A127" s="29">
        <v>120</v>
      </c>
      <c r="B127" s="43" t="s">
        <v>179</v>
      </c>
      <c r="C127" s="31" t="s">
        <v>74</v>
      </c>
      <c r="D127" s="31" t="s">
        <v>125</v>
      </c>
      <c r="E127" s="31" t="s">
        <v>180</v>
      </c>
      <c r="F127" s="32">
        <f>COUNT(G127:M127)</f>
        <v>1</v>
      </c>
      <c r="G127" s="32"/>
      <c r="H127" s="32"/>
      <c r="I127" s="36"/>
      <c r="J127" s="35">
        <v>1412</v>
      </c>
      <c r="K127" s="32"/>
      <c r="L127" s="32"/>
      <c r="M127" s="32"/>
      <c r="N127" s="29"/>
      <c r="O127" s="29"/>
      <c r="P127" s="38"/>
      <c r="Q127" s="38">
        <f>J127/$J$7*100</f>
        <v>75.1063829787234</v>
      </c>
      <c r="R127" s="29"/>
      <c r="S127" s="29"/>
      <c r="T127" s="29"/>
      <c r="U127" s="40">
        <f>SUM(N127:R127)/F127</f>
        <v>75.1063829787234</v>
      </c>
      <c r="V127" s="49"/>
      <c r="W127" s="45"/>
      <c r="IT127" s="45"/>
      <c r="IU127" s="45"/>
      <c r="IV127" s="45"/>
    </row>
    <row r="128" spans="1:21" ht="13.5" customHeight="1">
      <c r="A128" s="29">
        <v>121</v>
      </c>
      <c r="B128" s="43" t="s">
        <v>181</v>
      </c>
      <c r="C128" s="31" t="s">
        <v>21</v>
      </c>
      <c r="D128" s="31" t="s">
        <v>67</v>
      </c>
      <c r="E128" s="31" t="s">
        <v>104</v>
      </c>
      <c r="F128" s="32">
        <f>COUNT(G128:M128)</f>
        <v>1</v>
      </c>
      <c r="G128" s="32"/>
      <c r="H128" s="32"/>
      <c r="I128" s="36"/>
      <c r="J128" s="36"/>
      <c r="K128" s="31">
        <v>1405</v>
      </c>
      <c r="L128" s="32"/>
      <c r="M128" s="32"/>
      <c r="N128" s="29"/>
      <c r="O128" s="29"/>
      <c r="P128" s="38"/>
      <c r="Q128" s="38"/>
      <c r="R128" s="38">
        <f>K128/$K$7*100</f>
        <v>74.93333333333332</v>
      </c>
      <c r="S128" s="29"/>
      <c r="T128" s="29"/>
      <c r="U128" s="40">
        <f>SUM(N128:R128)/F128</f>
        <v>74.93333333333332</v>
      </c>
    </row>
    <row r="129" spans="1:256" s="44" customFormat="1" ht="13.5" customHeight="1">
      <c r="A129" s="29">
        <v>122</v>
      </c>
      <c r="B129" s="47" t="s">
        <v>182</v>
      </c>
      <c r="C129" s="50" t="s">
        <v>31</v>
      </c>
      <c r="D129" s="50" t="s">
        <v>67</v>
      </c>
      <c r="E129" s="50" t="s">
        <v>36</v>
      </c>
      <c r="F129" s="32">
        <f>COUNT(G129:M129)</f>
        <v>1</v>
      </c>
      <c r="G129" s="48"/>
      <c r="H129" s="35">
        <v>1504</v>
      </c>
      <c r="I129" s="33"/>
      <c r="J129" s="33"/>
      <c r="K129" s="33"/>
      <c r="L129" s="32"/>
      <c r="M129" s="32"/>
      <c r="N129" s="37"/>
      <c r="O129" s="37">
        <f>H129/$H$7*100</f>
        <v>74.7886623570363</v>
      </c>
      <c r="P129" s="37"/>
      <c r="Q129" s="37"/>
      <c r="R129" s="37"/>
      <c r="S129" s="37"/>
      <c r="T129" s="37"/>
      <c r="U129" s="40">
        <f>SUM(N129:R129)/F129</f>
        <v>74.7886623570363</v>
      </c>
      <c r="V129" s="49"/>
      <c r="W129" s="45"/>
      <c r="IT129" s="45"/>
      <c r="IU129" s="45"/>
      <c r="IV129" s="45"/>
    </row>
    <row r="130" spans="1:21" ht="13.5" customHeight="1">
      <c r="A130" s="29">
        <v>123</v>
      </c>
      <c r="B130" s="43" t="s">
        <v>183</v>
      </c>
      <c r="C130" s="31" t="s">
        <v>21</v>
      </c>
      <c r="D130" s="31" t="s">
        <v>125</v>
      </c>
      <c r="E130" s="31" t="s">
        <v>104</v>
      </c>
      <c r="F130" s="32">
        <f>COUNT(G130:M130)</f>
        <v>1</v>
      </c>
      <c r="G130" s="32"/>
      <c r="H130" s="32"/>
      <c r="I130" s="36"/>
      <c r="J130" s="36"/>
      <c r="K130" s="31">
        <v>1398</v>
      </c>
      <c r="L130" s="32"/>
      <c r="M130" s="32"/>
      <c r="N130" s="29"/>
      <c r="O130" s="29"/>
      <c r="P130" s="38"/>
      <c r="Q130" s="38"/>
      <c r="R130" s="38">
        <f>K130/$K$7*100</f>
        <v>74.56</v>
      </c>
      <c r="S130" s="29"/>
      <c r="T130" s="29"/>
      <c r="U130" s="40">
        <f>SUM(N130:R130)/F130</f>
        <v>74.56</v>
      </c>
    </row>
    <row r="131" spans="1:256" s="44" customFormat="1" ht="13.5" customHeight="1">
      <c r="A131" s="29">
        <v>124</v>
      </c>
      <c r="B131" s="47" t="s">
        <v>184</v>
      </c>
      <c r="C131" s="50" t="s">
        <v>31</v>
      </c>
      <c r="D131" s="50" t="s">
        <v>67</v>
      </c>
      <c r="E131" s="50" t="s">
        <v>52</v>
      </c>
      <c r="F131" s="32">
        <f>COUNT(G131:M131)</f>
        <v>1</v>
      </c>
      <c r="G131" s="32"/>
      <c r="H131" s="35">
        <v>1499</v>
      </c>
      <c r="I131" s="36"/>
      <c r="J131" s="33"/>
      <c r="K131" s="32"/>
      <c r="L131" s="32"/>
      <c r="M131" s="32"/>
      <c r="N131" s="45"/>
      <c r="O131" s="37">
        <f>H131/$H$7*100</f>
        <v>74.54002983590253</v>
      </c>
      <c r="P131" s="49"/>
      <c r="Q131" s="37"/>
      <c r="R131" s="45"/>
      <c r="S131" s="29"/>
      <c r="T131" s="29"/>
      <c r="U131" s="40">
        <f>SUM(N131:R131)/F131</f>
        <v>74.54002983590253</v>
      </c>
      <c r="V131" s="49"/>
      <c r="W131" s="45"/>
      <c r="IT131" s="45"/>
      <c r="IU131" s="45"/>
      <c r="IV131" s="45"/>
    </row>
    <row r="132" spans="1:21" ht="13.5" customHeight="1">
      <c r="A132" s="29">
        <v>125</v>
      </c>
      <c r="B132" s="43" t="s">
        <v>185</v>
      </c>
      <c r="C132" s="31" t="s">
        <v>27</v>
      </c>
      <c r="D132" s="31" t="s">
        <v>125</v>
      </c>
      <c r="E132" s="31" t="s">
        <v>25</v>
      </c>
      <c r="F132" s="32">
        <f>COUNT(G132:M132)</f>
        <v>1</v>
      </c>
      <c r="G132" s="32"/>
      <c r="H132" s="32"/>
      <c r="I132" s="36"/>
      <c r="J132" s="36"/>
      <c r="K132" s="31">
        <v>1391</v>
      </c>
      <c r="L132" s="32"/>
      <c r="M132" s="32"/>
      <c r="N132" s="29"/>
      <c r="O132" s="29"/>
      <c r="P132" s="38"/>
      <c r="Q132" s="38"/>
      <c r="R132" s="38">
        <f>K132/$K$7*100</f>
        <v>74.18666666666667</v>
      </c>
      <c r="S132" s="29"/>
      <c r="T132" s="29"/>
      <c r="U132" s="40">
        <f>SUM(N132:R132)/F132</f>
        <v>74.18666666666667</v>
      </c>
    </row>
    <row r="133" spans="1:256" s="44" customFormat="1" ht="13.5" customHeight="1">
      <c r="A133" s="29">
        <v>126</v>
      </c>
      <c r="B133" s="43" t="s">
        <v>186</v>
      </c>
      <c r="C133" s="31" t="s">
        <v>31</v>
      </c>
      <c r="D133" s="31" t="s">
        <v>57</v>
      </c>
      <c r="E133" s="31" t="s">
        <v>82</v>
      </c>
      <c r="F133" s="32">
        <f>COUNT(G133:M133)</f>
        <v>1</v>
      </c>
      <c r="G133" s="32"/>
      <c r="H133" s="32"/>
      <c r="I133" s="36"/>
      <c r="J133" s="35">
        <v>1393</v>
      </c>
      <c r="K133" s="32"/>
      <c r="L133" s="32"/>
      <c r="M133" s="32"/>
      <c r="N133" s="29"/>
      <c r="O133" s="29"/>
      <c r="P133" s="38"/>
      <c r="Q133" s="38">
        <f>J133/$J$7*100</f>
        <v>74.09574468085106</v>
      </c>
      <c r="R133" s="29"/>
      <c r="S133" s="29"/>
      <c r="T133" s="29"/>
      <c r="U133" s="40">
        <f>SUM(N133:R133)/F133</f>
        <v>74.09574468085106</v>
      </c>
      <c r="V133" s="49"/>
      <c r="W133" s="45"/>
      <c r="IT133" s="45"/>
      <c r="IU133" s="45"/>
      <c r="IV133" s="45"/>
    </row>
    <row r="134" spans="1:256" s="44" customFormat="1" ht="13.5" customHeight="1">
      <c r="A134" s="29">
        <v>127</v>
      </c>
      <c r="B134" s="43" t="s">
        <v>187</v>
      </c>
      <c r="C134" s="31" t="s">
        <v>31</v>
      </c>
      <c r="D134" s="31" t="s">
        <v>67</v>
      </c>
      <c r="E134" s="31" t="s">
        <v>98</v>
      </c>
      <c r="F134" s="32">
        <f>COUNT(G134:M134)</f>
        <v>2</v>
      </c>
      <c r="G134" s="32"/>
      <c r="H134" s="32"/>
      <c r="I134" s="36"/>
      <c r="J134" s="35">
        <v>1317</v>
      </c>
      <c r="K134" s="31">
        <v>1450</v>
      </c>
      <c r="L134" s="32"/>
      <c r="M134" s="32"/>
      <c r="N134" s="29"/>
      <c r="O134" s="29"/>
      <c r="P134" s="38"/>
      <c r="Q134" s="38">
        <f>J134/$J$7*100</f>
        <v>70.0531914893617</v>
      </c>
      <c r="R134" s="38">
        <f>K134/$K$7*100</f>
        <v>77.33333333333333</v>
      </c>
      <c r="S134" s="29"/>
      <c r="T134" s="29"/>
      <c r="U134" s="40">
        <f>SUM(N134:R134)/F134</f>
        <v>73.69326241134752</v>
      </c>
      <c r="V134" s="49"/>
      <c r="W134" s="45"/>
      <c r="IT134" s="45"/>
      <c r="IU134" s="45"/>
      <c r="IV134" s="45"/>
    </row>
    <row r="135" spans="1:256" s="44" customFormat="1" ht="13.5" customHeight="1">
      <c r="A135" s="29">
        <v>128</v>
      </c>
      <c r="B135" s="47" t="s">
        <v>188</v>
      </c>
      <c r="C135" s="50" t="s">
        <v>31</v>
      </c>
      <c r="D135" s="50" t="s">
        <v>71</v>
      </c>
      <c r="E135" s="50" t="s">
        <v>33</v>
      </c>
      <c r="F135" s="32">
        <f>COUNT(G135:M135)</f>
        <v>1</v>
      </c>
      <c r="G135" s="32"/>
      <c r="H135" s="35">
        <v>1481</v>
      </c>
      <c r="I135" s="36"/>
      <c r="J135" s="36"/>
      <c r="K135" s="33"/>
      <c r="L135" s="32"/>
      <c r="M135" s="32"/>
      <c r="N135" s="45"/>
      <c r="O135" s="37">
        <f>H135/$H$7*100</f>
        <v>73.64495275982098</v>
      </c>
      <c r="P135" s="49"/>
      <c r="Q135" s="49"/>
      <c r="R135" s="37"/>
      <c r="S135" s="29"/>
      <c r="T135" s="29"/>
      <c r="U135" s="40">
        <f>SUM(N135:R135)/F135</f>
        <v>73.64495275982098</v>
      </c>
      <c r="V135" s="49"/>
      <c r="W135" s="45"/>
      <c r="IT135" s="45"/>
      <c r="IU135" s="45"/>
      <c r="IV135" s="45"/>
    </row>
    <row r="136" spans="1:21" ht="13.5" customHeight="1">
      <c r="A136" s="29">
        <v>129</v>
      </c>
      <c r="B136" s="43" t="s">
        <v>189</v>
      </c>
      <c r="C136" s="31" t="s">
        <v>21</v>
      </c>
      <c r="D136" s="31" t="s">
        <v>75</v>
      </c>
      <c r="E136" s="31" t="s">
        <v>98</v>
      </c>
      <c r="F136" s="32">
        <f>COUNT(G136:M136)</f>
        <v>1</v>
      </c>
      <c r="G136" s="32"/>
      <c r="H136" s="32"/>
      <c r="I136" s="36"/>
      <c r="J136" s="36"/>
      <c r="K136" s="31">
        <v>1376</v>
      </c>
      <c r="L136" s="32"/>
      <c r="M136" s="32"/>
      <c r="N136" s="29"/>
      <c r="O136" s="29"/>
      <c r="P136" s="38"/>
      <c r="Q136" s="38"/>
      <c r="R136" s="38">
        <f>K136/$K$7*100</f>
        <v>73.38666666666667</v>
      </c>
      <c r="S136" s="29"/>
      <c r="T136" s="29"/>
      <c r="U136" s="40">
        <f>SUM(N136:R136)/F136</f>
        <v>73.38666666666667</v>
      </c>
    </row>
    <row r="137" spans="1:256" s="44" customFormat="1" ht="13.5" customHeight="1">
      <c r="A137" s="29">
        <v>130</v>
      </c>
      <c r="B137" s="43" t="s">
        <v>190</v>
      </c>
      <c r="C137" s="31" t="s">
        <v>27</v>
      </c>
      <c r="D137" s="31" t="s">
        <v>67</v>
      </c>
      <c r="E137" s="31" t="s">
        <v>82</v>
      </c>
      <c r="F137" s="32">
        <f>COUNT(G137:M137)</f>
        <v>1</v>
      </c>
      <c r="G137" s="32"/>
      <c r="H137" s="32"/>
      <c r="I137" s="31">
        <v>1397</v>
      </c>
      <c r="J137" s="36"/>
      <c r="K137" s="32"/>
      <c r="L137" s="32"/>
      <c r="M137" s="32"/>
      <c r="N137" s="29"/>
      <c r="O137" s="29"/>
      <c r="P137" s="38">
        <f>I137/$I$7*100</f>
        <v>73.17967522262964</v>
      </c>
      <c r="Q137" s="38"/>
      <c r="R137" s="29"/>
      <c r="S137" s="29"/>
      <c r="T137" s="29"/>
      <c r="U137" s="40">
        <f>SUM(N137:R137)/F137</f>
        <v>73.17967522262964</v>
      </c>
      <c r="V137" s="49"/>
      <c r="W137" s="45"/>
      <c r="IT137" s="45"/>
      <c r="IU137" s="45"/>
      <c r="IV137" s="45"/>
    </row>
    <row r="138" spans="1:256" s="44" customFormat="1" ht="13.5" customHeight="1">
      <c r="A138" s="29">
        <v>131</v>
      </c>
      <c r="B138" s="43" t="s">
        <v>191</v>
      </c>
      <c r="C138" s="31" t="s">
        <v>31</v>
      </c>
      <c r="D138" s="31" t="s">
        <v>67</v>
      </c>
      <c r="E138" s="31" t="s">
        <v>25</v>
      </c>
      <c r="F138" s="32">
        <f>COUNT(G138:M138)</f>
        <v>1</v>
      </c>
      <c r="G138" s="32"/>
      <c r="H138" s="32"/>
      <c r="I138" s="36"/>
      <c r="J138" s="35">
        <v>1374</v>
      </c>
      <c r="K138" s="32"/>
      <c r="L138" s="32"/>
      <c r="M138" s="32"/>
      <c r="N138" s="29"/>
      <c r="O138" s="29"/>
      <c r="P138" s="38"/>
      <c r="Q138" s="38">
        <f>J138/$J$7*100</f>
        <v>73.08510638297872</v>
      </c>
      <c r="R138" s="29"/>
      <c r="S138" s="29"/>
      <c r="T138" s="29"/>
      <c r="U138" s="40">
        <f>SUM(N138:R138)/F138</f>
        <v>73.08510638297872</v>
      </c>
      <c r="V138" s="49"/>
      <c r="W138" s="45"/>
      <c r="IT138" s="45"/>
      <c r="IU138" s="45"/>
      <c r="IV138" s="45"/>
    </row>
    <row r="139" spans="1:21" ht="13.5" customHeight="1">
      <c r="A139" s="29">
        <v>132</v>
      </c>
      <c r="B139" s="43" t="s">
        <v>192</v>
      </c>
      <c r="C139" s="31" t="s">
        <v>27</v>
      </c>
      <c r="D139" s="31" t="s">
        <v>67</v>
      </c>
      <c r="E139" s="31" t="s">
        <v>29</v>
      </c>
      <c r="F139" s="32">
        <f>COUNT(G139:M139)</f>
        <v>1</v>
      </c>
      <c r="G139" s="32"/>
      <c r="H139" s="32"/>
      <c r="I139" s="36"/>
      <c r="J139" s="36"/>
      <c r="K139" s="31">
        <v>1369</v>
      </c>
      <c r="L139" s="32"/>
      <c r="M139" s="32"/>
      <c r="N139" s="29"/>
      <c r="O139" s="29"/>
      <c r="P139" s="38"/>
      <c r="Q139" s="38"/>
      <c r="R139" s="38">
        <f>K139/$K$7*100</f>
        <v>73.01333333333334</v>
      </c>
      <c r="S139" s="29"/>
      <c r="T139" s="29"/>
      <c r="U139" s="40">
        <f>SUM(N139:R139)/F139</f>
        <v>73.01333333333334</v>
      </c>
    </row>
    <row r="140" spans="1:256" s="44" customFormat="1" ht="13.5" customHeight="1">
      <c r="A140" s="29">
        <v>133</v>
      </c>
      <c r="B140" s="43" t="s">
        <v>193</v>
      </c>
      <c r="C140" s="31" t="s">
        <v>27</v>
      </c>
      <c r="D140" s="31" t="s">
        <v>71</v>
      </c>
      <c r="E140" s="31" t="s">
        <v>25</v>
      </c>
      <c r="F140" s="32">
        <f>COUNT(G140:M140)</f>
        <v>2</v>
      </c>
      <c r="G140" s="32"/>
      <c r="H140" s="32"/>
      <c r="I140" s="36"/>
      <c r="J140" s="35">
        <v>1271</v>
      </c>
      <c r="K140" s="31">
        <v>1450</v>
      </c>
      <c r="L140" s="32"/>
      <c r="M140" s="32"/>
      <c r="N140" s="29"/>
      <c r="O140" s="29"/>
      <c r="P140" s="38"/>
      <c r="Q140" s="38">
        <f>J140/$J$7*100</f>
        <v>67.6063829787234</v>
      </c>
      <c r="R140" s="38">
        <f>K140/$K$7*100</f>
        <v>77.33333333333333</v>
      </c>
      <c r="S140" s="29"/>
      <c r="T140" s="29"/>
      <c r="U140" s="40">
        <f>SUM(N140:R140)/F140</f>
        <v>72.46985815602837</v>
      </c>
      <c r="V140" s="49"/>
      <c r="W140" s="45"/>
      <c r="IT140" s="45"/>
      <c r="IU140" s="45"/>
      <c r="IV140" s="45"/>
    </row>
    <row r="141" spans="1:24" s="42" customFormat="1" ht="13.5" customHeight="1">
      <c r="A141" s="29">
        <v>134</v>
      </c>
      <c r="B141" s="47" t="s">
        <v>194</v>
      </c>
      <c r="C141" s="31" t="s">
        <v>27</v>
      </c>
      <c r="D141" s="31" t="s">
        <v>125</v>
      </c>
      <c r="E141" s="31" t="s">
        <v>98</v>
      </c>
      <c r="F141" s="32">
        <f>COUNT(G141:M141)</f>
        <v>1</v>
      </c>
      <c r="G141" s="31">
        <v>1380</v>
      </c>
      <c r="H141" s="33"/>
      <c r="I141" s="33"/>
      <c r="J141" s="36"/>
      <c r="K141" s="36"/>
      <c r="L141" s="34"/>
      <c r="M141" s="48"/>
      <c r="N141" s="37">
        <f>G141/$G$7*100</f>
        <v>72.44094488188976</v>
      </c>
      <c r="O141" s="37"/>
      <c r="P141" s="37"/>
      <c r="Q141" s="49"/>
      <c r="R141" s="45"/>
      <c r="S141" s="38"/>
      <c r="T141" s="38"/>
      <c r="U141" s="40">
        <f>SUM(N141:R141)/F141</f>
        <v>72.44094488188976</v>
      </c>
      <c r="V141" s="49"/>
      <c r="W141" s="45"/>
      <c r="X141" s="44"/>
    </row>
    <row r="142" spans="1:256" s="44" customFormat="1" ht="12.75">
      <c r="A142" s="29">
        <v>135</v>
      </c>
      <c r="B142" s="43" t="s">
        <v>195</v>
      </c>
      <c r="C142" s="31" t="s">
        <v>27</v>
      </c>
      <c r="D142" s="31" t="s">
        <v>75</v>
      </c>
      <c r="E142" s="31" t="s">
        <v>25</v>
      </c>
      <c r="F142" s="32">
        <f>COUNT(G142:M142)</f>
        <v>2</v>
      </c>
      <c r="G142" s="32"/>
      <c r="H142" s="32"/>
      <c r="I142" s="36"/>
      <c r="J142" s="35">
        <v>1336</v>
      </c>
      <c r="K142" s="31">
        <v>1381</v>
      </c>
      <c r="L142" s="32"/>
      <c r="M142" s="32"/>
      <c r="N142" s="29"/>
      <c r="O142" s="29"/>
      <c r="P142" s="38"/>
      <c r="Q142" s="38">
        <f>J142/$J$7*100</f>
        <v>71.06382978723404</v>
      </c>
      <c r="R142" s="38">
        <f>K142/$K$7*100</f>
        <v>73.65333333333334</v>
      </c>
      <c r="S142" s="29"/>
      <c r="T142" s="29"/>
      <c r="U142" s="40">
        <f>SUM(N142:R142)/F142</f>
        <v>72.35858156028368</v>
      </c>
      <c r="V142" s="49"/>
      <c r="W142" s="45"/>
      <c r="IT142" s="45"/>
      <c r="IU142" s="45"/>
      <c r="IV142" s="45"/>
    </row>
    <row r="143" spans="1:256" s="44" customFormat="1" ht="12.75">
      <c r="A143" s="29">
        <v>136</v>
      </c>
      <c r="B143" s="43" t="s">
        <v>196</v>
      </c>
      <c r="C143" s="31" t="s">
        <v>27</v>
      </c>
      <c r="D143" s="31" t="s">
        <v>75</v>
      </c>
      <c r="E143" s="31" t="s">
        <v>98</v>
      </c>
      <c r="F143" s="32">
        <f>COUNT(G143:M143)</f>
        <v>2</v>
      </c>
      <c r="G143" s="32"/>
      <c r="H143" s="32"/>
      <c r="I143" s="36"/>
      <c r="J143" s="35">
        <v>1396</v>
      </c>
      <c r="K143" s="31">
        <v>1321</v>
      </c>
      <c r="L143" s="32"/>
      <c r="M143" s="32"/>
      <c r="N143" s="29"/>
      <c r="O143" s="29"/>
      <c r="P143" s="38"/>
      <c r="Q143" s="38">
        <f>J143/$J$7*100</f>
        <v>74.25531914893617</v>
      </c>
      <c r="R143" s="38">
        <f>K143/$K$7*100</f>
        <v>70.45333333333333</v>
      </c>
      <c r="S143" s="29"/>
      <c r="T143" s="29"/>
      <c r="U143" s="40">
        <f>SUM(N143:R143)/F143</f>
        <v>72.35432624113474</v>
      </c>
      <c r="V143" s="49"/>
      <c r="W143" s="45"/>
      <c r="IT143" s="45"/>
      <c r="IU143" s="45"/>
      <c r="IV143" s="45"/>
    </row>
    <row r="144" spans="1:256" s="44" customFormat="1" ht="12.75">
      <c r="A144" s="29">
        <v>137</v>
      </c>
      <c r="B144" s="43" t="s">
        <v>197</v>
      </c>
      <c r="C144" s="31" t="s">
        <v>27</v>
      </c>
      <c r="D144" s="31" t="s">
        <v>75</v>
      </c>
      <c r="E144" s="31" t="s">
        <v>25</v>
      </c>
      <c r="F144" s="32">
        <f>COUNT(G144:M144)</f>
        <v>1</v>
      </c>
      <c r="G144" s="32"/>
      <c r="H144" s="32"/>
      <c r="I144" s="36"/>
      <c r="J144" s="35">
        <v>1356</v>
      </c>
      <c r="K144" s="32"/>
      <c r="L144" s="32"/>
      <c r="M144" s="32"/>
      <c r="N144" s="29"/>
      <c r="O144" s="29"/>
      <c r="P144" s="38"/>
      <c r="Q144" s="38">
        <f>J144/$J$7*100</f>
        <v>72.12765957446808</v>
      </c>
      <c r="R144" s="29"/>
      <c r="S144" s="29"/>
      <c r="T144" s="29"/>
      <c r="U144" s="40">
        <f>SUM(N144:R144)/F144</f>
        <v>72.12765957446808</v>
      </c>
      <c r="V144" s="49"/>
      <c r="W144" s="45"/>
      <c r="IT144" s="45"/>
      <c r="IU144" s="45"/>
      <c r="IV144" s="45"/>
    </row>
    <row r="145" spans="1:24" s="42" customFormat="1" ht="12.75">
      <c r="A145" s="29">
        <v>138</v>
      </c>
      <c r="B145" s="47" t="s">
        <v>198</v>
      </c>
      <c r="C145" s="50" t="s">
        <v>27</v>
      </c>
      <c r="D145" s="50" t="s">
        <v>75</v>
      </c>
      <c r="E145" s="50" t="s">
        <v>33</v>
      </c>
      <c r="F145" s="32">
        <f>COUNT(G145:M145)</f>
        <v>1</v>
      </c>
      <c r="G145" s="48"/>
      <c r="H145" s="35">
        <v>1442</v>
      </c>
      <c r="I145" s="33"/>
      <c r="J145" s="33"/>
      <c r="K145" s="48"/>
      <c r="L145" s="34"/>
      <c r="M145" s="48"/>
      <c r="N145" s="37"/>
      <c r="O145" s="37">
        <f>H145/$H$7*100</f>
        <v>71.70561909497762</v>
      </c>
      <c r="P145" s="37"/>
      <c r="Q145" s="37"/>
      <c r="R145" s="45"/>
      <c r="S145" s="38"/>
      <c r="T145" s="38"/>
      <c r="U145" s="40">
        <f>SUM(N145:R145)/F145</f>
        <v>71.70561909497762</v>
      </c>
      <c r="V145" s="49"/>
      <c r="W145" s="45"/>
      <c r="X145" s="44"/>
    </row>
    <row r="146" spans="1:256" s="44" customFormat="1" ht="12.75">
      <c r="A146" s="29">
        <v>139</v>
      </c>
      <c r="B146" s="43" t="s">
        <v>199</v>
      </c>
      <c r="C146" s="31" t="s">
        <v>21</v>
      </c>
      <c r="D146" s="31" t="s">
        <v>75</v>
      </c>
      <c r="E146" s="31" t="s">
        <v>43</v>
      </c>
      <c r="F146" s="32">
        <f>COUNT(G146:M146)</f>
        <v>2</v>
      </c>
      <c r="G146" s="32"/>
      <c r="H146" s="32"/>
      <c r="I146" s="31">
        <v>1436</v>
      </c>
      <c r="J146" s="35">
        <v>1281</v>
      </c>
      <c r="K146" s="32"/>
      <c r="L146" s="32"/>
      <c r="M146" s="32"/>
      <c r="N146" s="29"/>
      <c r="O146" s="29"/>
      <c r="P146" s="38">
        <f>I146/$I$7*100</f>
        <v>75.2226296490309</v>
      </c>
      <c r="Q146" s="38">
        <f>J146/$J$7*100</f>
        <v>68.13829787234043</v>
      </c>
      <c r="R146" s="29"/>
      <c r="S146" s="29"/>
      <c r="T146" s="29"/>
      <c r="U146" s="40">
        <f>SUM(N146:R146)/F146</f>
        <v>71.68046376068567</v>
      </c>
      <c r="V146" s="49"/>
      <c r="W146" s="45"/>
      <c r="IT146" s="45"/>
      <c r="IU146" s="45"/>
      <c r="IV146" s="45"/>
    </row>
    <row r="147" spans="1:256" s="44" customFormat="1" ht="12.75">
      <c r="A147" s="29">
        <v>140</v>
      </c>
      <c r="B147" s="47" t="s">
        <v>200</v>
      </c>
      <c r="C147" s="50" t="s">
        <v>27</v>
      </c>
      <c r="D147" s="50" t="s">
        <v>75</v>
      </c>
      <c r="E147" s="50" t="s">
        <v>36</v>
      </c>
      <c r="F147" s="32">
        <f>COUNT(G147:M147)</f>
        <v>1</v>
      </c>
      <c r="G147" s="32"/>
      <c r="H147" s="35">
        <v>1435</v>
      </c>
      <c r="I147" s="48"/>
      <c r="J147" s="36"/>
      <c r="K147" s="32"/>
      <c r="L147" s="34"/>
      <c r="M147" s="32"/>
      <c r="N147" s="45"/>
      <c r="O147" s="37">
        <f>H147/$H$7*100</f>
        <v>71.35753356539036</v>
      </c>
      <c r="P147" s="49"/>
      <c r="Q147" s="49"/>
      <c r="R147" s="45"/>
      <c r="S147" s="38"/>
      <c r="T147" s="37"/>
      <c r="U147" s="40">
        <f>SUM(N147:R147)/F147</f>
        <v>71.35753356539036</v>
      </c>
      <c r="V147" s="49"/>
      <c r="W147" s="45"/>
      <c r="IT147" s="45"/>
      <c r="IU147" s="45"/>
      <c r="IV147" s="45"/>
    </row>
    <row r="148" spans="1:23" s="42" customFormat="1" ht="12.75">
      <c r="A148" s="29">
        <v>141</v>
      </c>
      <c r="B148" s="47" t="s">
        <v>201</v>
      </c>
      <c r="C148" s="31" t="s">
        <v>27</v>
      </c>
      <c r="D148" s="31" t="s">
        <v>57</v>
      </c>
      <c r="E148" s="31" t="s">
        <v>159</v>
      </c>
      <c r="F148" s="32">
        <f>COUNT(G148:M148)</f>
        <v>2</v>
      </c>
      <c r="G148" s="31">
        <v>1400</v>
      </c>
      <c r="H148" s="33"/>
      <c r="I148" s="33"/>
      <c r="J148" s="35">
        <v>1301</v>
      </c>
      <c r="K148" s="36"/>
      <c r="L148" s="36"/>
      <c r="M148" s="36"/>
      <c r="N148" s="37">
        <f>G148/$G$7*100</f>
        <v>73.49081364829397</v>
      </c>
      <c r="O148" s="37"/>
      <c r="P148" s="37"/>
      <c r="Q148" s="38">
        <f>J148/$J$7*100</f>
        <v>69.20212765957446</v>
      </c>
      <c r="R148" s="52"/>
      <c r="S148" s="37"/>
      <c r="T148" s="37"/>
      <c r="U148" s="40">
        <f>SUM(N148:R148)/F148</f>
        <v>71.3464706539342</v>
      </c>
      <c r="V148" s="51"/>
      <c r="W148" s="52"/>
    </row>
    <row r="149" spans="1:21" ht="12.75">
      <c r="A149" s="29">
        <v>142</v>
      </c>
      <c r="B149" s="43" t="s">
        <v>202</v>
      </c>
      <c r="C149" s="31" t="s">
        <v>27</v>
      </c>
      <c r="D149" s="31" t="s">
        <v>67</v>
      </c>
      <c r="E149" s="31" t="s">
        <v>104</v>
      </c>
      <c r="F149" s="32">
        <f>COUNT(G149:M149)</f>
        <v>1</v>
      </c>
      <c r="G149" s="32"/>
      <c r="H149" s="32"/>
      <c r="I149" s="36"/>
      <c r="J149" s="36"/>
      <c r="K149" s="31">
        <v>1332</v>
      </c>
      <c r="L149" s="32"/>
      <c r="M149" s="32"/>
      <c r="N149" s="29"/>
      <c r="O149" s="29"/>
      <c r="P149" s="38"/>
      <c r="Q149" s="38"/>
      <c r="R149" s="38">
        <f>K149/$K$7*100</f>
        <v>71.04</v>
      </c>
      <c r="S149" s="29"/>
      <c r="T149" s="29"/>
      <c r="U149" s="40">
        <f>SUM(N149:R149)/F149</f>
        <v>71.04</v>
      </c>
    </row>
    <row r="150" spans="1:21" ht="12.75">
      <c r="A150" s="29">
        <v>143</v>
      </c>
      <c r="B150" s="43" t="s">
        <v>203</v>
      </c>
      <c r="C150" s="31" t="s">
        <v>27</v>
      </c>
      <c r="D150" s="31" t="s">
        <v>71</v>
      </c>
      <c r="E150" s="31" t="s">
        <v>104</v>
      </c>
      <c r="F150" s="32">
        <f>COUNT(G150:M150)</f>
        <v>1</v>
      </c>
      <c r="G150" s="32"/>
      <c r="H150" s="32"/>
      <c r="I150" s="36"/>
      <c r="J150" s="36"/>
      <c r="K150" s="31">
        <v>1326</v>
      </c>
      <c r="L150" s="32"/>
      <c r="M150" s="32"/>
      <c r="N150" s="29"/>
      <c r="O150" s="29"/>
      <c r="P150" s="38"/>
      <c r="Q150" s="38"/>
      <c r="R150" s="38">
        <f>K150/$K$7*100</f>
        <v>70.72</v>
      </c>
      <c r="S150" s="29"/>
      <c r="T150" s="29"/>
      <c r="U150" s="40">
        <f>SUM(N150:R150)/F150</f>
        <v>70.72</v>
      </c>
    </row>
    <row r="151" spans="1:256" s="44" customFormat="1" ht="12.75">
      <c r="A151" s="29">
        <v>144</v>
      </c>
      <c r="B151" s="43" t="s">
        <v>204</v>
      </c>
      <c r="C151" s="31" t="s">
        <v>21</v>
      </c>
      <c r="D151" s="31" t="s">
        <v>71</v>
      </c>
      <c r="E151" s="31" t="s">
        <v>82</v>
      </c>
      <c r="F151" s="32">
        <f>COUNT(G151:M151)</f>
        <v>1</v>
      </c>
      <c r="G151" s="32"/>
      <c r="H151" s="32"/>
      <c r="I151" s="31">
        <v>1350</v>
      </c>
      <c r="J151" s="36"/>
      <c r="K151" s="32"/>
      <c r="L151" s="32"/>
      <c r="M151" s="32"/>
      <c r="N151" s="29"/>
      <c r="O151" s="29"/>
      <c r="P151" s="38">
        <f>I151/$I$7*100</f>
        <v>70.71765322158198</v>
      </c>
      <c r="Q151" s="38"/>
      <c r="R151" s="29"/>
      <c r="S151" s="29"/>
      <c r="T151" s="29"/>
      <c r="U151" s="40">
        <f>SUM(N151:R151)/F151</f>
        <v>70.71765322158198</v>
      </c>
      <c r="V151" s="49"/>
      <c r="W151" s="45"/>
      <c r="IT151" s="45"/>
      <c r="IU151" s="45"/>
      <c r="IV151" s="45"/>
    </row>
    <row r="152" spans="1:21" ht="12.75">
      <c r="A152" s="29">
        <v>145</v>
      </c>
      <c r="B152" s="43" t="s">
        <v>205</v>
      </c>
      <c r="C152" s="31" t="s">
        <v>21</v>
      </c>
      <c r="D152" s="31" t="s">
        <v>206</v>
      </c>
      <c r="E152" s="31" t="s">
        <v>140</v>
      </c>
      <c r="F152" s="32">
        <f>COUNT(G152:M152)</f>
        <v>1</v>
      </c>
      <c r="G152" s="32"/>
      <c r="H152" s="32"/>
      <c r="I152" s="36"/>
      <c r="J152" s="36"/>
      <c r="K152" s="31">
        <v>1325</v>
      </c>
      <c r="L152" s="32"/>
      <c r="M152" s="32"/>
      <c r="N152" s="29"/>
      <c r="O152" s="29"/>
      <c r="P152" s="38"/>
      <c r="Q152" s="38"/>
      <c r="R152" s="38">
        <f>K152/$K$7*100</f>
        <v>70.66666666666667</v>
      </c>
      <c r="S152" s="29"/>
      <c r="T152" s="29"/>
      <c r="U152" s="40">
        <f>SUM(N152:R152)/F152</f>
        <v>70.66666666666667</v>
      </c>
    </row>
    <row r="153" spans="1:256" s="44" customFormat="1" ht="12.75">
      <c r="A153" s="29">
        <v>146</v>
      </c>
      <c r="B153" s="43" t="s">
        <v>207</v>
      </c>
      <c r="C153" s="31" t="s">
        <v>27</v>
      </c>
      <c r="D153" s="31" t="s">
        <v>67</v>
      </c>
      <c r="E153" s="31" t="s">
        <v>208</v>
      </c>
      <c r="F153" s="32">
        <f>COUNT(G153:M153)</f>
        <v>1</v>
      </c>
      <c r="G153" s="32"/>
      <c r="H153" s="32"/>
      <c r="I153" s="36"/>
      <c r="J153" s="35">
        <v>1324</v>
      </c>
      <c r="K153" s="32"/>
      <c r="L153" s="32"/>
      <c r="M153" s="32"/>
      <c r="N153" s="29"/>
      <c r="O153" s="29"/>
      <c r="P153" s="38"/>
      <c r="Q153" s="38">
        <f>J153/$J$7*100</f>
        <v>70.42553191489361</v>
      </c>
      <c r="R153" s="29"/>
      <c r="S153" s="29"/>
      <c r="T153" s="29"/>
      <c r="U153" s="40">
        <f>SUM(N153:R153)/F153</f>
        <v>70.42553191489361</v>
      </c>
      <c r="V153" s="49"/>
      <c r="W153" s="45"/>
      <c r="IT153" s="45"/>
      <c r="IU153" s="45"/>
      <c r="IV153" s="45"/>
    </row>
    <row r="154" spans="1:256" s="44" customFormat="1" ht="12.75">
      <c r="A154" s="29">
        <v>147</v>
      </c>
      <c r="B154" s="43" t="s">
        <v>209</v>
      </c>
      <c r="C154" s="31" t="s">
        <v>31</v>
      </c>
      <c r="D154" s="31" t="s">
        <v>39</v>
      </c>
      <c r="E154" s="31" t="s">
        <v>23</v>
      </c>
      <c r="F154" s="32">
        <f>COUNT(G154:M154)</f>
        <v>1</v>
      </c>
      <c r="G154" s="32"/>
      <c r="H154" s="32"/>
      <c r="I154" s="36"/>
      <c r="J154" s="35">
        <v>1322</v>
      </c>
      <c r="K154" s="32"/>
      <c r="L154" s="32"/>
      <c r="M154" s="32"/>
      <c r="N154" s="29"/>
      <c r="O154" s="29"/>
      <c r="P154" s="38"/>
      <c r="Q154" s="38">
        <f>J154/$J$7*100</f>
        <v>70.31914893617022</v>
      </c>
      <c r="R154" s="29"/>
      <c r="S154" s="29"/>
      <c r="T154" s="29"/>
      <c r="U154" s="40">
        <f>SUM(N154:R154)/F154</f>
        <v>70.31914893617022</v>
      </c>
      <c r="V154" s="49"/>
      <c r="W154" s="45"/>
      <c r="IT154" s="45"/>
      <c r="IU154" s="45"/>
      <c r="IV154" s="45"/>
    </row>
    <row r="155" spans="1:256" s="44" customFormat="1" ht="12.75">
      <c r="A155" s="29">
        <v>148</v>
      </c>
      <c r="B155" s="47" t="s">
        <v>210</v>
      </c>
      <c r="C155" s="50" t="s">
        <v>31</v>
      </c>
      <c r="D155" s="50" t="s">
        <v>67</v>
      </c>
      <c r="E155" s="50" t="s">
        <v>153</v>
      </c>
      <c r="F155" s="32">
        <f>COUNT(G155:M155)</f>
        <v>1</v>
      </c>
      <c r="G155" s="32"/>
      <c r="H155" s="35">
        <v>1414</v>
      </c>
      <c r="I155" s="36"/>
      <c r="J155" s="36"/>
      <c r="K155" s="33"/>
      <c r="L155" s="34"/>
      <c r="M155" s="32"/>
      <c r="N155" s="45"/>
      <c r="O155" s="37">
        <f>H155/$H$7*100</f>
        <v>70.31327697662854</v>
      </c>
      <c r="P155" s="49"/>
      <c r="Q155" s="49"/>
      <c r="R155" s="37"/>
      <c r="S155" s="38"/>
      <c r="T155" s="29"/>
      <c r="U155" s="40">
        <f>SUM(N155:R155)/F155</f>
        <v>70.31327697662854</v>
      </c>
      <c r="V155" s="49"/>
      <c r="W155" s="45"/>
      <c r="IT155" s="45"/>
      <c r="IU155" s="45"/>
      <c r="IV155" s="45"/>
    </row>
    <row r="156" spans="1:21" ht="12.75">
      <c r="A156" s="29">
        <v>149</v>
      </c>
      <c r="B156" s="43" t="s">
        <v>211</v>
      </c>
      <c r="C156" s="31" t="s">
        <v>27</v>
      </c>
      <c r="D156" s="31" t="s">
        <v>75</v>
      </c>
      <c r="E156" s="31" t="s">
        <v>104</v>
      </c>
      <c r="F156" s="32">
        <f>COUNT(G156:M156)</f>
        <v>1</v>
      </c>
      <c r="G156" s="32"/>
      <c r="H156" s="32"/>
      <c r="I156" s="36"/>
      <c r="J156" s="36"/>
      <c r="K156" s="31">
        <v>1308</v>
      </c>
      <c r="L156" s="32"/>
      <c r="M156" s="32"/>
      <c r="N156" s="29"/>
      <c r="O156" s="29"/>
      <c r="P156" s="38"/>
      <c r="Q156" s="38"/>
      <c r="R156" s="38">
        <f>K156/$K$7*100</f>
        <v>69.76</v>
      </c>
      <c r="S156" s="29"/>
      <c r="T156" s="29"/>
      <c r="U156" s="40">
        <f>SUM(N156:R156)/F156</f>
        <v>69.76</v>
      </c>
    </row>
    <row r="157" spans="1:24" s="42" customFormat="1" ht="12.75">
      <c r="A157" s="29">
        <v>150</v>
      </c>
      <c r="B157" s="47" t="s">
        <v>212</v>
      </c>
      <c r="C157" s="31" t="s">
        <v>27</v>
      </c>
      <c r="D157" s="31" t="s">
        <v>125</v>
      </c>
      <c r="E157" s="31" t="s">
        <v>52</v>
      </c>
      <c r="F157" s="32">
        <f>COUNT(G157:M157)</f>
        <v>2</v>
      </c>
      <c r="G157" s="31">
        <v>1354</v>
      </c>
      <c r="H157" s="35">
        <v>1375</v>
      </c>
      <c r="I157" s="36"/>
      <c r="J157" s="33"/>
      <c r="K157" s="33"/>
      <c r="L157" s="32"/>
      <c r="M157" s="32"/>
      <c r="N157" s="37">
        <f>G157/$G$7*100</f>
        <v>71.0761154855643</v>
      </c>
      <c r="O157" s="37">
        <f>H157/$H$7*100</f>
        <v>68.37394331178518</v>
      </c>
      <c r="P157" s="49"/>
      <c r="Q157" s="37"/>
      <c r="R157" s="37"/>
      <c r="S157" s="37"/>
      <c r="T157" s="37"/>
      <c r="U157" s="40">
        <f>SUM(N157:R157)/F157</f>
        <v>69.72502939867474</v>
      </c>
      <c r="V157" s="49"/>
      <c r="W157" s="45"/>
      <c r="X157" s="44"/>
    </row>
    <row r="158" spans="1:21" ht="12.75">
      <c r="A158" s="29">
        <v>151</v>
      </c>
      <c r="B158" s="43" t="s">
        <v>213</v>
      </c>
      <c r="C158" s="31" t="s">
        <v>27</v>
      </c>
      <c r="D158" s="31" t="s">
        <v>71</v>
      </c>
      <c r="E158" s="31" t="s">
        <v>98</v>
      </c>
      <c r="F158" s="32">
        <f>COUNT(G158:M158)</f>
        <v>1</v>
      </c>
      <c r="G158" s="32"/>
      <c r="H158" s="32"/>
      <c r="I158" s="36"/>
      <c r="J158" s="36"/>
      <c r="K158" s="31">
        <v>1301</v>
      </c>
      <c r="L158" s="32"/>
      <c r="M158" s="32"/>
      <c r="N158" s="29"/>
      <c r="O158" s="29"/>
      <c r="P158" s="38"/>
      <c r="Q158" s="38"/>
      <c r="R158" s="38">
        <f>K158/$K$7*100</f>
        <v>69.38666666666666</v>
      </c>
      <c r="S158" s="29"/>
      <c r="T158" s="29"/>
      <c r="U158" s="40">
        <f>SUM(N158:R158)/F158</f>
        <v>69.38666666666666</v>
      </c>
    </row>
    <row r="159" spans="1:256" s="44" customFormat="1" ht="12.75">
      <c r="A159" s="29">
        <v>152</v>
      </c>
      <c r="B159" s="47" t="s">
        <v>214</v>
      </c>
      <c r="C159" s="50" t="s">
        <v>31</v>
      </c>
      <c r="D159" s="50" t="s">
        <v>67</v>
      </c>
      <c r="E159" s="50" t="s">
        <v>36</v>
      </c>
      <c r="F159" s="32">
        <f>COUNT(G159:M159)</f>
        <v>1</v>
      </c>
      <c r="G159" s="48"/>
      <c r="H159" s="35">
        <v>1379</v>
      </c>
      <c r="I159" s="36"/>
      <c r="J159" s="33"/>
      <c r="K159" s="32"/>
      <c r="L159" s="34"/>
      <c r="M159" s="48"/>
      <c r="N159" s="37"/>
      <c r="O159" s="37">
        <f>H159/$H$7*100</f>
        <v>68.5728493286922</v>
      </c>
      <c r="P159" s="49"/>
      <c r="Q159" s="37"/>
      <c r="R159" s="45"/>
      <c r="S159" s="38"/>
      <c r="T159" s="38"/>
      <c r="U159" s="40">
        <f>SUM(N159:R159)/F159</f>
        <v>68.5728493286922</v>
      </c>
      <c r="V159" s="49"/>
      <c r="W159" s="45"/>
      <c r="IT159" s="45"/>
      <c r="IU159" s="45"/>
      <c r="IV159" s="45"/>
    </row>
    <row r="160" spans="1:21" ht="12.75">
      <c r="A160" s="29">
        <v>153</v>
      </c>
      <c r="B160" s="43" t="s">
        <v>215</v>
      </c>
      <c r="C160" s="31" t="s">
        <v>31</v>
      </c>
      <c r="D160" s="31" t="s">
        <v>75</v>
      </c>
      <c r="E160" s="31" t="s">
        <v>25</v>
      </c>
      <c r="F160" s="32">
        <f>COUNT(G160:M160)</f>
        <v>1</v>
      </c>
      <c r="G160" s="32"/>
      <c r="H160" s="32"/>
      <c r="I160" s="36"/>
      <c r="J160" s="36"/>
      <c r="K160" s="31">
        <v>1280</v>
      </c>
      <c r="L160" s="32"/>
      <c r="M160" s="32"/>
      <c r="N160" s="29"/>
      <c r="O160" s="29"/>
      <c r="P160" s="38"/>
      <c r="Q160" s="38"/>
      <c r="R160" s="38">
        <f>K160/$K$7*100</f>
        <v>68.26666666666667</v>
      </c>
      <c r="S160" s="29"/>
      <c r="T160" s="29"/>
      <c r="U160" s="40">
        <f>SUM(N160:R160)/F160</f>
        <v>68.26666666666667</v>
      </c>
    </row>
    <row r="161" spans="1:256" s="44" customFormat="1" ht="12.75">
      <c r="A161" s="29">
        <v>154</v>
      </c>
      <c r="B161" s="43" t="s">
        <v>216</v>
      </c>
      <c r="C161" s="31" t="s">
        <v>124</v>
      </c>
      <c r="D161" s="31" t="s">
        <v>75</v>
      </c>
      <c r="E161" s="31" t="s">
        <v>217</v>
      </c>
      <c r="F161" s="32">
        <f>COUNT(G161:M161)</f>
        <v>1</v>
      </c>
      <c r="G161" s="32"/>
      <c r="H161" s="32"/>
      <c r="I161" s="36"/>
      <c r="J161" s="35">
        <v>1277</v>
      </c>
      <c r="K161" s="32"/>
      <c r="L161" s="32"/>
      <c r="M161" s="32"/>
      <c r="N161" s="29"/>
      <c r="O161" s="29"/>
      <c r="P161" s="38"/>
      <c r="Q161" s="38">
        <f>J161/$J$7*100</f>
        <v>67.92553191489363</v>
      </c>
      <c r="R161" s="29"/>
      <c r="S161" s="29"/>
      <c r="T161" s="29"/>
      <c r="U161" s="40">
        <f>SUM(N161:R161)/F161</f>
        <v>67.92553191489363</v>
      </c>
      <c r="V161" s="49"/>
      <c r="W161" s="45"/>
      <c r="IT161" s="45"/>
      <c r="IU161" s="45"/>
      <c r="IV161" s="45"/>
    </row>
    <row r="162" spans="1:21" ht="12.75">
      <c r="A162" s="29">
        <v>155</v>
      </c>
      <c r="B162" s="43" t="s">
        <v>218</v>
      </c>
      <c r="C162" s="31" t="s">
        <v>27</v>
      </c>
      <c r="D162" s="31" t="s">
        <v>75</v>
      </c>
      <c r="E162" s="31" t="s">
        <v>98</v>
      </c>
      <c r="F162" s="32">
        <f>COUNT(G162:M162)</f>
        <v>1</v>
      </c>
      <c r="G162" s="32"/>
      <c r="H162" s="32"/>
      <c r="I162" s="36"/>
      <c r="J162" s="36"/>
      <c r="K162" s="31">
        <v>1271</v>
      </c>
      <c r="L162" s="32"/>
      <c r="M162" s="32"/>
      <c r="N162" s="29"/>
      <c r="O162" s="29"/>
      <c r="P162" s="38"/>
      <c r="Q162" s="38"/>
      <c r="R162" s="38">
        <f>K162/$K$7*100</f>
        <v>67.78666666666666</v>
      </c>
      <c r="S162" s="29"/>
      <c r="T162" s="29"/>
      <c r="U162" s="40">
        <f>SUM(N162:R162)/F162</f>
        <v>67.78666666666666</v>
      </c>
    </row>
    <row r="163" spans="1:256" s="44" customFormat="1" ht="12.75">
      <c r="A163" s="29">
        <v>156</v>
      </c>
      <c r="B163" s="47" t="s">
        <v>219</v>
      </c>
      <c r="C163" s="50" t="s">
        <v>31</v>
      </c>
      <c r="D163" s="50" t="s">
        <v>75</v>
      </c>
      <c r="E163" s="50" t="s">
        <v>36</v>
      </c>
      <c r="F163" s="32">
        <f>COUNT(G163:M163)</f>
        <v>1</v>
      </c>
      <c r="G163" s="32"/>
      <c r="H163" s="35">
        <v>1361</v>
      </c>
      <c r="I163" s="36"/>
      <c r="J163" s="36"/>
      <c r="K163" s="33"/>
      <c r="L163" s="34"/>
      <c r="M163" s="32"/>
      <c r="N163" s="45"/>
      <c r="O163" s="37">
        <f>H163/$H$7*100</f>
        <v>67.67777225261065</v>
      </c>
      <c r="P163" s="49"/>
      <c r="Q163" s="49"/>
      <c r="R163" s="37"/>
      <c r="S163" s="38"/>
      <c r="T163" s="29"/>
      <c r="U163" s="40">
        <f>SUM(N163:R163)/F163</f>
        <v>67.67777225261065</v>
      </c>
      <c r="V163" s="49"/>
      <c r="W163" s="45"/>
      <c r="IT163" s="45"/>
      <c r="IU163" s="45"/>
      <c r="IV163" s="45"/>
    </row>
    <row r="164" spans="1:21" ht="12.75">
      <c r="A164" s="29">
        <v>157</v>
      </c>
      <c r="B164" s="43" t="s">
        <v>220</v>
      </c>
      <c r="C164" s="31" t="s">
        <v>21</v>
      </c>
      <c r="D164" s="31" t="s">
        <v>221</v>
      </c>
      <c r="E164" s="31" t="s">
        <v>98</v>
      </c>
      <c r="F164" s="32">
        <f>COUNT(G164:M164)</f>
        <v>1</v>
      </c>
      <c r="G164" s="32"/>
      <c r="H164" s="32"/>
      <c r="I164" s="36"/>
      <c r="J164" s="36"/>
      <c r="K164" s="31">
        <v>1267</v>
      </c>
      <c r="L164" s="32"/>
      <c r="M164" s="32"/>
      <c r="N164" s="29"/>
      <c r="O164" s="29"/>
      <c r="P164" s="38"/>
      <c r="Q164" s="38"/>
      <c r="R164" s="38">
        <f>K164/$K$7*100</f>
        <v>67.57333333333332</v>
      </c>
      <c r="S164" s="29"/>
      <c r="T164" s="29"/>
      <c r="U164" s="40">
        <f>SUM(N164:R164)/F164</f>
        <v>67.57333333333332</v>
      </c>
    </row>
    <row r="165" spans="1:256" s="44" customFormat="1" ht="12.75">
      <c r="A165" s="29">
        <v>158</v>
      </c>
      <c r="B165" s="43" t="s">
        <v>222</v>
      </c>
      <c r="C165" s="31" t="s">
        <v>27</v>
      </c>
      <c r="D165" s="31" t="s">
        <v>57</v>
      </c>
      <c r="E165" s="31" t="s">
        <v>159</v>
      </c>
      <c r="F165" s="32">
        <f>COUNT(G165:M165)</f>
        <v>1</v>
      </c>
      <c r="G165" s="32"/>
      <c r="H165" s="32"/>
      <c r="I165" s="36"/>
      <c r="J165" s="35">
        <v>1270</v>
      </c>
      <c r="K165" s="32"/>
      <c r="L165" s="32"/>
      <c r="M165" s="32"/>
      <c r="N165" s="29"/>
      <c r="O165" s="29"/>
      <c r="P165" s="38"/>
      <c r="Q165" s="38">
        <f>J165/$J$7*100</f>
        <v>67.5531914893617</v>
      </c>
      <c r="R165" s="29"/>
      <c r="S165" s="29"/>
      <c r="T165" s="29"/>
      <c r="U165" s="40">
        <f>SUM(N165:R165)/F165</f>
        <v>67.5531914893617</v>
      </c>
      <c r="V165" s="49"/>
      <c r="W165" s="45"/>
      <c r="IT165" s="45"/>
      <c r="IU165" s="45"/>
      <c r="IV165" s="45"/>
    </row>
    <row r="166" spans="1:256" s="44" customFormat="1" ht="12.75">
      <c r="A166" s="29">
        <v>159</v>
      </c>
      <c r="B166" s="43" t="s">
        <v>223</v>
      </c>
      <c r="C166" s="31" t="s">
        <v>27</v>
      </c>
      <c r="D166" s="31" t="s">
        <v>75</v>
      </c>
      <c r="E166" s="31" t="s">
        <v>119</v>
      </c>
      <c r="F166" s="32">
        <f>COUNT(G166:M166)</f>
        <v>1</v>
      </c>
      <c r="G166" s="32"/>
      <c r="H166" s="32"/>
      <c r="I166" s="36"/>
      <c r="J166" s="35">
        <v>1270</v>
      </c>
      <c r="K166" s="32"/>
      <c r="L166" s="32"/>
      <c r="M166" s="32"/>
      <c r="N166" s="29"/>
      <c r="O166" s="29"/>
      <c r="P166" s="38"/>
      <c r="Q166" s="38">
        <f>J166/$J$7*100</f>
        <v>67.5531914893617</v>
      </c>
      <c r="R166" s="29"/>
      <c r="S166" s="29"/>
      <c r="T166" s="29"/>
      <c r="U166" s="40">
        <f>SUM(N166:R166)/F166</f>
        <v>67.5531914893617</v>
      </c>
      <c r="V166" s="49"/>
      <c r="W166" s="45"/>
      <c r="IT166" s="45"/>
      <c r="IU166" s="45"/>
      <c r="IV166" s="45"/>
    </row>
    <row r="167" spans="1:21" ht="12.75">
      <c r="A167" s="29">
        <v>160</v>
      </c>
      <c r="B167" s="43" t="s">
        <v>224</v>
      </c>
      <c r="C167" s="31" t="s">
        <v>31</v>
      </c>
      <c r="D167" s="31" t="s">
        <v>75</v>
      </c>
      <c r="E167" s="31" t="s">
        <v>104</v>
      </c>
      <c r="F167" s="32">
        <f>COUNT(G167:M167)</f>
        <v>1</v>
      </c>
      <c r="G167" s="32"/>
      <c r="H167" s="32"/>
      <c r="I167" s="36"/>
      <c r="J167" s="36"/>
      <c r="K167" s="31">
        <v>1261</v>
      </c>
      <c r="L167" s="32"/>
      <c r="M167" s="32"/>
      <c r="N167" s="29"/>
      <c r="O167" s="29"/>
      <c r="P167" s="38"/>
      <c r="Q167" s="38"/>
      <c r="R167" s="38">
        <f>K167/$K$7*100</f>
        <v>67.25333333333333</v>
      </c>
      <c r="S167" s="29"/>
      <c r="T167" s="29"/>
      <c r="U167" s="40">
        <f>SUM(N167:R167)/F167</f>
        <v>67.25333333333333</v>
      </c>
    </row>
    <row r="168" spans="1:21" ht="12.75">
      <c r="A168" s="29">
        <v>161</v>
      </c>
      <c r="B168" s="43" t="s">
        <v>225</v>
      </c>
      <c r="C168" s="31" t="s">
        <v>27</v>
      </c>
      <c r="D168" s="31" t="s">
        <v>75</v>
      </c>
      <c r="E168" s="31" t="s">
        <v>104</v>
      </c>
      <c r="F168" s="32">
        <f>COUNT(G168:M168)</f>
        <v>1</v>
      </c>
      <c r="G168" s="32"/>
      <c r="H168" s="32"/>
      <c r="I168" s="36"/>
      <c r="J168" s="36"/>
      <c r="K168" s="31">
        <v>1239</v>
      </c>
      <c r="L168" s="32"/>
      <c r="M168" s="32"/>
      <c r="N168" s="29"/>
      <c r="O168" s="29"/>
      <c r="P168" s="38"/>
      <c r="Q168" s="38"/>
      <c r="R168" s="38">
        <f>K168/$K$7*100</f>
        <v>66.08000000000001</v>
      </c>
      <c r="S168" s="29"/>
      <c r="T168" s="29"/>
      <c r="U168" s="40">
        <f>SUM(N168:R168)/F168</f>
        <v>66.08000000000001</v>
      </c>
    </row>
    <row r="169" spans="1:256" s="44" customFormat="1" ht="12.75">
      <c r="A169" s="29">
        <v>162</v>
      </c>
      <c r="B169" s="43" t="s">
        <v>226</v>
      </c>
      <c r="C169" s="31" t="s">
        <v>27</v>
      </c>
      <c r="D169" s="31" t="s">
        <v>206</v>
      </c>
      <c r="E169" s="31" t="s">
        <v>25</v>
      </c>
      <c r="F169" s="32">
        <f>COUNT(G169:M169)</f>
        <v>2</v>
      </c>
      <c r="G169" s="32"/>
      <c r="H169" s="32"/>
      <c r="I169" s="36"/>
      <c r="J169" s="35">
        <v>1295</v>
      </c>
      <c r="K169" s="31">
        <v>1186</v>
      </c>
      <c r="L169" s="32"/>
      <c r="M169" s="32"/>
      <c r="N169" s="29"/>
      <c r="O169" s="29"/>
      <c r="P169" s="38"/>
      <c r="Q169" s="38">
        <f>J169/$J$7*100</f>
        <v>68.88297872340425</v>
      </c>
      <c r="R169" s="38">
        <f>K169/$K$7*100</f>
        <v>63.25333333333333</v>
      </c>
      <c r="S169" s="29"/>
      <c r="T169" s="29"/>
      <c r="U169" s="40">
        <f>SUM(N169:R169)/F169</f>
        <v>66.06815602836879</v>
      </c>
      <c r="V169" s="49"/>
      <c r="W169" s="45"/>
      <c r="IT169" s="45"/>
      <c r="IU169" s="45"/>
      <c r="IV169" s="45"/>
    </row>
    <row r="170" spans="1:256" s="44" customFormat="1" ht="12.75">
      <c r="A170" s="29">
        <v>163</v>
      </c>
      <c r="B170" s="43" t="s">
        <v>227</v>
      </c>
      <c r="C170" s="31" t="s">
        <v>21</v>
      </c>
      <c r="D170" s="31" t="s">
        <v>228</v>
      </c>
      <c r="E170" s="31" t="s">
        <v>25</v>
      </c>
      <c r="F170" s="32">
        <f>COUNT(G170:M170)</f>
        <v>1</v>
      </c>
      <c r="G170" s="32"/>
      <c r="H170" s="32"/>
      <c r="I170" s="36"/>
      <c r="J170" s="35">
        <v>1238</v>
      </c>
      <c r="K170" s="32"/>
      <c r="L170" s="32"/>
      <c r="M170" s="32"/>
      <c r="N170" s="29"/>
      <c r="O170" s="29"/>
      <c r="P170" s="38"/>
      <c r="Q170" s="38">
        <f>J170/$J$7*100</f>
        <v>65.85106382978724</v>
      </c>
      <c r="R170" s="29"/>
      <c r="S170" s="29"/>
      <c r="T170" s="29"/>
      <c r="U170" s="40">
        <f>SUM(N170:R170)/F170</f>
        <v>65.85106382978724</v>
      </c>
      <c r="V170" s="49"/>
      <c r="W170" s="45"/>
      <c r="IT170" s="45"/>
      <c r="IU170" s="45"/>
      <c r="IV170" s="45"/>
    </row>
    <row r="171" spans="1:256" s="44" customFormat="1" ht="12.75">
      <c r="A171" s="29">
        <v>164</v>
      </c>
      <c r="B171" s="47" t="s">
        <v>229</v>
      </c>
      <c r="C171" s="50" t="s">
        <v>31</v>
      </c>
      <c r="D171" s="50" t="s">
        <v>67</v>
      </c>
      <c r="E171" s="50" t="s">
        <v>153</v>
      </c>
      <c r="F171" s="32">
        <f>COUNT(G171:M171)</f>
        <v>1</v>
      </c>
      <c r="G171" s="48"/>
      <c r="H171" s="35">
        <v>1316</v>
      </c>
      <c r="I171" s="48"/>
      <c r="J171" s="36"/>
      <c r="K171" s="36"/>
      <c r="L171" s="34"/>
      <c r="M171" s="48"/>
      <c r="N171" s="37"/>
      <c r="O171" s="37">
        <f>H171/$H$7*100</f>
        <v>65.44007956240677</v>
      </c>
      <c r="P171" s="49"/>
      <c r="Q171" s="49"/>
      <c r="R171" s="45"/>
      <c r="S171" s="38"/>
      <c r="T171" s="38"/>
      <c r="U171" s="40">
        <f>SUM(N171:R171)/F171</f>
        <v>65.44007956240677</v>
      </c>
      <c r="V171" s="49"/>
      <c r="W171" s="45"/>
      <c r="X171" s="42"/>
      <c r="IT171" s="45"/>
      <c r="IU171" s="45"/>
      <c r="IV171" s="45"/>
    </row>
    <row r="172" spans="1:21" ht="12.75">
      <c r="A172" s="29">
        <v>165</v>
      </c>
      <c r="B172" s="43" t="s">
        <v>230</v>
      </c>
      <c r="C172" s="31" t="s">
        <v>27</v>
      </c>
      <c r="D172" s="31" t="s">
        <v>71</v>
      </c>
      <c r="E172" s="31" t="s">
        <v>25</v>
      </c>
      <c r="F172" s="32">
        <f>COUNT(G172:M172)</f>
        <v>1</v>
      </c>
      <c r="G172" s="32"/>
      <c r="H172" s="32"/>
      <c r="I172" s="36"/>
      <c r="J172" s="36"/>
      <c r="K172" s="31">
        <v>1220</v>
      </c>
      <c r="L172" s="32"/>
      <c r="M172" s="32"/>
      <c r="N172" s="29"/>
      <c r="O172" s="29"/>
      <c r="P172" s="38"/>
      <c r="Q172" s="38"/>
      <c r="R172" s="38">
        <f>K172/$K$7*100</f>
        <v>65.06666666666666</v>
      </c>
      <c r="S172" s="29"/>
      <c r="T172" s="29"/>
      <c r="U172" s="40">
        <f>SUM(N172:R172)/F172</f>
        <v>65.06666666666666</v>
      </c>
    </row>
    <row r="173" spans="1:256" s="44" customFormat="1" ht="12.75">
      <c r="A173" s="29">
        <v>166</v>
      </c>
      <c r="B173" s="43" t="s">
        <v>231</v>
      </c>
      <c r="C173" s="31" t="s">
        <v>27</v>
      </c>
      <c r="D173" s="31" t="s">
        <v>71</v>
      </c>
      <c r="E173" s="31" t="s">
        <v>208</v>
      </c>
      <c r="F173" s="32">
        <f>COUNT(G173:M173)</f>
        <v>1</v>
      </c>
      <c r="G173" s="32"/>
      <c r="H173" s="32"/>
      <c r="I173" s="36"/>
      <c r="J173" s="35">
        <v>1218</v>
      </c>
      <c r="K173" s="32"/>
      <c r="L173" s="32"/>
      <c r="M173" s="32"/>
      <c r="N173" s="29"/>
      <c r="O173" s="29"/>
      <c r="P173" s="38"/>
      <c r="Q173" s="38">
        <f>J173/$J$7*100</f>
        <v>64.7872340425532</v>
      </c>
      <c r="R173" s="29"/>
      <c r="S173" s="29"/>
      <c r="T173" s="29"/>
      <c r="U173" s="40">
        <f>SUM(N173:R173)/F173</f>
        <v>64.7872340425532</v>
      </c>
      <c r="V173" s="49"/>
      <c r="W173" s="45"/>
      <c r="IT173" s="45"/>
      <c r="IU173" s="45"/>
      <c r="IV173" s="45"/>
    </row>
    <row r="174" spans="1:256" s="44" customFormat="1" ht="12.75">
      <c r="A174" s="29">
        <v>167</v>
      </c>
      <c r="B174" s="43" t="s">
        <v>232</v>
      </c>
      <c r="C174" s="31" t="s">
        <v>31</v>
      </c>
      <c r="D174" s="31" t="s">
        <v>67</v>
      </c>
      <c r="E174" s="31" t="s">
        <v>55</v>
      </c>
      <c r="F174" s="32">
        <f>COUNT(G174:M174)</f>
        <v>1</v>
      </c>
      <c r="G174" s="32"/>
      <c r="H174" s="32"/>
      <c r="I174" s="31">
        <v>1233</v>
      </c>
      <c r="J174" s="36"/>
      <c r="K174" s="32"/>
      <c r="L174" s="32"/>
      <c r="M174" s="32"/>
      <c r="N174" s="29"/>
      <c r="O174" s="29"/>
      <c r="P174" s="38">
        <f>I174/$I$7*100</f>
        <v>64.58878994237821</v>
      </c>
      <c r="Q174" s="38"/>
      <c r="R174" s="29"/>
      <c r="S174" s="29"/>
      <c r="T174" s="29"/>
      <c r="U174" s="40">
        <f>SUM(N174:R174)/F174</f>
        <v>64.58878994237821</v>
      </c>
      <c r="V174" s="49"/>
      <c r="W174" s="45"/>
      <c r="IT174" s="45"/>
      <c r="IU174" s="45"/>
      <c r="IV174" s="45"/>
    </row>
    <row r="175" spans="1:23" s="42" customFormat="1" ht="12.75">
      <c r="A175" s="29">
        <v>168</v>
      </c>
      <c r="B175" s="47" t="s">
        <v>233</v>
      </c>
      <c r="C175" s="50" t="s">
        <v>27</v>
      </c>
      <c r="D175" s="50" t="s">
        <v>71</v>
      </c>
      <c r="E175" s="50" t="s">
        <v>153</v>
      </c>
      <c r="F175" s="32">
        <f>COUNT(G175:M175)</f>
        <v>1</v>
      </c>
      <c r="G175" s="48"/>
      <c r="H175" s="35">
        <v>1281</v>
      </c>
      <c r="I175" s="36"/>
      <c r="J175" s="33"/>
      <c r="K175" s="32"/>
      <c r="L175" s="34"/>
      <c r="M175" s="48"/>
      <c r="N175" s="37"/>
      <c r="O175" s="37">
        <f>H175/$H$7*100</f>
        <v>63.699651914470415</v>
      </c>
      <c r="P175" s="37"/>
      <c r="Q175" s="37"/>
      <c r="R175" s="52"/>
      <c r="S175" s="39"/>
      <c r="T175" s="38"/>
      <c r="U175" s="40">
        <f>SUM(N175:R175)/F175</f>
        <v>63.699651914470415</v>
      </c>
      <c r="V175" s="51"/>
      <c r="W175" s="52"/>
    </row>
    <row r="176" spans="1:256" s="44" customFormat="1" ht="12.75">
      <c r="A176" s="29">
        <v>169</v>
      </c>
      <c r="B176" s="43" t="s">
        <v>234</v>
      </c>
      <c r="C176" s="31" t="s">
        <v>31</v>
      </c>
      <c r="D176" s="31" t="s">
        <v>71</v>
      </c>
      <c r="E176" s="31" t="s">
        <v>23</v>
      </c>
      <c r="F176" s="32">
        <f>COUNT(G176:M176)</f>
        <v>2</v>
      </c>
      <c r="G176" s="32"/>
      <c r="H176" s="32"/>
      <c r="I176" s="31">
        <v>1223</v>
      </c>
      <c r="J176" s="35">
        <v>1185</v>
      </c>
      <c r="K176" s="32"/>
      <c r="L176" s="32"/>
      <c r="M176" s="32"/>
      <c r="N176" s="29"/>
      <c r="O176" s="29"/>
      <c r="P176" s="38">
        <f>I176/$I$7*100</f>
        <v>64.06495547407019</v>
      </c>
      <c r="Q176" s="38">
        <f>J176/$J$7*100</f>
        <v>63.03191489361703</v>
      </c>
      <c r="R176" s="29"/>
      <c r="S176" s="29"/>
      <c r="T176" s="29"/>
      <c r="U176" s="40">
        <f>SUM(N176:R176)/F176</f>
        <v>63.54843518384361</v>
      </c>
      <c r="V176" s="49"/>
      <c r="W176" s="45"/>
      <c r="IT176" s="45"/>
      <c r="IU176" s="45"/>
      <c r="IV176" s="45"/>
    </row>
    <row r="177" spans="1:256" s="44" customFormat="1" ht="12.75">
      <c r="A177" s="29">
        <v>170</v>
      </c>
      <c r="B177" s="47" t="s">
        <v>235</v>
      </c>
      <c r="C177" s="50" t="s">
        <v>21</v>
      </c>
      <c r="D177" s="50" t="s">
        <v>71</v>
      </c>
      <c r="E177" s="50" t="s">
        <v>33</v>
      </c>
      <c r="F177" s="32">
        <f>COUNT(G177:M177)</f>
        <v>1</v>
      </c>
      <c r="G177" s="48"/>
      <c r="H177" s="35">
        <v>1257</v>
      </c>
      <c r="I177" s="36"/>
      <c r="J177" s="33"/>
      <c r="K177" s="32"/>
      <c r="L177" s="34"/>
      <c r="M177" s="48"/>
      <c r="N177" s="37"/>
      <c r="O177" s="37">
        <f>H177/$H$7*100</f>
        <v>62.50621581302834</v>
      </c>
      <c r="P177" s="49"/>
      <c r="Q177" s="37"/>
      <c r="R177" s="45"/>
      <c r="S177" s="38"/>
      <c r="T177" s="38"/>
      <c r="U177" s="40">
        <f>SUM(N177:R177)/F177</f>
        <v>62.50621581302834</v>
      </c>
      <c r="V177" s="49"/>
      <c r="W177" s="45"/>
      <c r="IT177" s="45"/>
      <c r="IU177" s="45"/>
      <c r="IV177" s="45"/>
    </row>
    <row r="178" spans="1:21" ht="12.75">
      <c r="A178" s="29">
        <v>171</v>
      </c>
      <c r="B178" s="43" t="s">
        <v>236</v>
      </c>
      <c r="C178" s="31" t="s">
        <v>27</v>
      </c>
      <c r="D178" s="31" t="s">
        <v>221</v>
      </c>
      <c r="E178" s="31" t="s">
        <v>98</v>
      </c>
      <c r="F178" s="32">
        <f>COUNT(G178:M178)</f>
        <v>1</v>
      </c>
      <c r="G178" s="32"/>
      <c r="H178" s="32"/>
      <c r="I178" s="36"/>
      <c r="J178" s="36"/>
      <c r="K178" s="31">
        <v>1168</v>
      </c>
      <c r="L178" s="32"/>
      <c r="M178" s="32"/>
      <c r="N178" s="29"/>
      <c r="O178" s="29"/>
      <c r="P178" s="38"/>
      <c r="Q178" s="38"/>
      <c r="R178" s="38">
        <f>K178/$K$7*100</f>
        <v>62.29333333333334</v>
      </c>
      <c r="S178" s="29"/>
      <c r="T178" s="29"/>
      <c r="U178" s="40">
        <f>SUM(N178:R178)/F178</f>
        <v>62.29333333333334</v>
      </c>
    </row>
    <row r="179" spans="1:256" s="44" customFormat="1" ht="12.75">
      <c r="A179" s="29">
        <v>172</v>
      </c>
      <c r="B179" s="43" t="s">
        <v>237</v>
      </c>
      <c r="C179" s="31" t="s">
        <v>21</v>
      </c>
      <c r="D179" s="31" t="s">
        <v>206</v>
      </c>
      <c r="E179" s="31" t="s">
        <v>82</v>
      </c>
      <c r="F179" s="32">
        <f>COUNT(G179:M179)</f>
        <v>1</v>
      </c>
      <c r="G179" s="32"/>
      <c r="H179" s="32"/>
      <c r="I179" s="31">
        <v>1188</v>
      </c>
      <c r="J179" s="36"/>
      <c r="K179" s="32"/>
      <c r="L179" s="32"/>
      <c r="M179" s="32"/>
      <c r="N179" s="29"/>
      <c r="O179" s="29"/>
      <c r="P179" s="38">
        <f>I179/$I$7*100</f>
        <v>62.23153483499214</v>
      </c>
      <c r="Q179" s="38"/>
      <c r="R179" s="29"/>
      <c r="S179" s="29"/>
      <c r="T179" s="29"/>
      <c r="U179" s="40">
        <f>SUM(N179:R179)/F179</f>
        <v>62.23153483499214</v>
      </c>
      <c r="V179" s="49"/>
      <c r="W179" s="45"/>
      <c r="IT179" s="45"/>
      <c r="IU179" s="45"/>
      <c r="IV179" s="45"/>
    </row>
    <row r="180" spans="1:256" s="44" customFormat="1" ht="12.75">
      <c r="A180" s="29">
        <v>173</v>
      </c>
      <c r="B180" s="43" t="s">
        <v>238</v>
      </c>
      <c r="C180" s="31" t="s">
        <v>27</v>
      </c>
      <c r="D180" s="31" t="s">
        <v>75</v>
      </c>
      <c r="E180" s="31" t="s">
        <v>159</v>
      </c>
      <c r="F180" s="32">
        <f>COUNT(G180:M180)</f>
        <v>1</v>
      </c>
      <c r="G180" s="32"/>
      <c r="H180" s="32"/>
      <c r="I180" s="36"/>
      <c r="J180" s="35">
        <v>1166</v>
      </c>
      <c r="K180" s="32"/>
      <c r="L180" s="32"/>
      <c r="M180" s="32"/>
      <c r="N180" s="29"/>
      <c r="O180" s="29"/>
      <c r="P180" s="38"/>
      <c r="Q180" s="38">
        <f>J180/$J$7*100</f>
        <v>62.02127659574468</v>
      </c>
      <c r="R180" s="29"/>
      <c r="S180" s="29"/>
      <c r="T180" s="29"/>
      <c r="U180" s="40">
        <f>SUM(N180:R180)/F180</f>
        <v>62.02127659574468</v>
      </c>
      <c r="V180" s="49"/>
      <c r="W180" s="45"/>
      <c r="IT180" s="45"/>
      <c r="IU180" s="45"/>
      <c r="IV180" s="45"/>
    </row>
    <row r="181" spans="1:256" s="44" customFormat="1" ht="12.75">
      <c r="A181" s="29">
        <v>174</v>
      </c>
      <c r="B181" s="47" t="s">
        <v>239</v>
      </c>
      <c r="C181" s="50" t="s">
        <v>27</v>
      </c>
      <c r="D181" s="50" t="s">
        <v>71</v>
      </c>
      <c r="E181" s="50" t="s">
        <v>33</v>
      </c>
      <c r="F181" s="32">
        <f>COUNT(G181:M181)</f>
        <v>1</v>
      </c>
      <c r="G181" s="32"/>
      <c r="H181" s="35">
        <v>1242</v>
      </c>
      <c r="I181" s="36"/>
      <c r="J181" s="33"/>
      <c r="K181" s="32"/>
      <c r="L181" s="32"/>
      <c r="M181" s="48"/>
      <c r="N181" s="45"/>
      <c r="O181" s="37">
        <f>H181/$H$7*100</f>
        <v>61.760318249627055</v>
      </c>
      <c r="P181" s="49"/>
      <c r="Q181" s="37"/>
      <c r="R181" s="45"/>
      <c r="S181" s="29"/>
      <c r="T181" s="38"/>
      <c r="U181" s="40">
        <f>SUM(N181:R181)/F181</f>
        <v>61.760318249627055</v>
      </c>
      <c r="V181" s="49"/>
      <c r="W181" s="45"/>
      <c r="IT181" s="45"/>
      <c r="IU181" s="45"/>
      <c r="IV181" s="45"/>
    </row>
    <row r="182" spans="1:256" s="44" customFormat="1" ht="12.75">
      <c r="A182" s="29">
        <v>175</v>
      </c>
      <c r="B182" s="47" t="s">
        <v>240</v>
      </c>
      <c r="C182" s="50" t="s">
        <v>241</v>
      </c>
      <c r="D182" s="50" t="s">
        <v>206</v>
      </c>
      <c r="E182" s="50" t="s">
        <v>242</v>
      </c>
      <c r="F182" s="32">
        <f>COUNT(G182:M182)</f>
        <v>1</v>
      </c>
      <c r="G182" s="32"/>
      <c r="H182" s="35">
        <v>1225</v>
      </c>
      <c r="I182" s="36"/>
      <c r="J182" s="36"/>
      <c r="K182" s="32"/>
      <c r="L182" s="34"/>
      <c r="M182" s="32"/>
      <c r="N182" s="29"/>
      <c r="O182" s="37">
        <f>H182/$H$7*100</f>
        <v>60.914967677772246</v>
      </c>
      <c r="P182" s="38"/>
      <c r="Q182" s="38"/>
      <c r="R182" s="29"/>
      <c r="S182" s="38"/>
      <c r="T182" s="29"/>
      <c r="U182" s="40">
        <f>SUM(N182:R182)/F182</f>
        <v>60.914967677772246</v>
      </c>
      <c r="V182" s="49"/>
      <c r="W182" s="45"/>
      <c r="IT182" s="45"/>
      <c r="IU182" s="45"/>
      <c r="IV182" s="45"/>
    </row>
    <row r="183" spans="1:21" ht="12.75">
      <c r="A183" s="29">
        <v>176</v>
      </c>
      <c r="B183" s="43" t="s">
        <v>243</v>
      </c>
      <c r="C183" s="31" t="s">
        <v>124</v>
      </c>
      <c r="D183" s="31" t="s">
        <v>75</v>
      </c>
      <c r="E183" s="31" t="s">
        <v>217</v>
      </c>
      <c r="F183" s="32">
        <f>COUNT(G183:M183)</f>
        <v>1</v>
      </c>
      <c r="G183" s="32"/>
      <c r="H183" s="32"/>
      <c r="I183" s="36"/>
      <c r="J183" s="36"/>
      <c r="K183" s="31">
        <v>1137</v>
      </c>
      <c r="L183" s="32"/>
      <c r="M183" s="32"/>
      <c r="N183" s="29"/>
      <c r="O183" s="29"/>
      <c r="P183" s="38"/>
      <c r="Q183" s="38"/>
      <c r="R183" s="38">
        <f>K183/$K$7*100</f>
        <v>60.64000000000001</v>
      </c>
      <c r="S183" s="29"/>
      <c r="T183" s="29"/>
      <c r="U183" s="40">
        <f>SUM(N183:R183)/F183</f>
        <v>60.64000000000001</v>
      </c>
    </row>
    <row r="184" spans="1:256" s="44" customFormat="1" ht="12.75">
      <c r="A184" s="29">
        <v>177</v>
      </c>
      <c r="B184" s="43" t="s">
        <v>244</v>
      </c>
      <c r="C184" s="31" t="s">
        <v>171</v>
      </c>
      <c r="D184" s="31" t="s">
        <v>67</v>
      </c>
      <c r="E184" s="31" t="s">
        <v>180</v>
      </c>
      <c r="F184" s="32">
        <f>COUNT(G184:M184)</f>
        <v>1</v>
      </c>
      <c r="G184" s="32"/>
      <c r="H184" s="32"/>
      <c r="I184" s="36"/>
      <c r="J184" s="35">
        <v>1134</v>
      </c>
      <c r="K184" s="32"/>
      <c r="L184" s="32"/>
      <c r="M184" s="32"/>
      <c r="N184" s="29"/>
      <c r="O184" s="29"/>
      <c r="P184" s="38"/>
      <c r="Q184" s="38">
        <f>J184/$J$7*100</f>
        <v>60.31914893617021</v>
      </c>
      <c r="R184" s="29"/>
      <c r="S184" s="29"/>
      <c r="T184" s="29"/>
      <c r="U184" s="40">
        <f>SUM(N184:R184)/F184</f>
        <v>60.31914893617021</v>
      </c>
      <c r="V184" s="49"/>
      <c r="W184" s="45"/>
      <c r="IT184" s="45"/>
      <c r="IU184" s="45"/>
      <c r="IV184" s="45"/>
    </row>
    <row r="185" spans="1:21" ht="12.75">
      <c r="A185" s="29">
        <v>178</v>
      </c>
      <c r="B185" s="43" t="s">
        <v>245</v>
      </c>
      <c r="C185" s="31" t="s">
        <v>171</v>
      </c>
      <c r="D185" s="31" t="s">
        <v>206</v>
      </c>
      <c r="E185" s="31" t="s">
        <v>217</v>
      </c>
      <c r="F185" s="32">
        <f>COUNT(G185:M185)</f>
        <v>1</v>
      </c>
      <c r="G185" s="32"/>
      <c r="H185" s="32"/>
      <c r="I185" s="36"/>
      <c r="J185" s="36"/>
      <c r="K185" s="31">
        <v>1127</v>
      </c>
      <c r="L185" s="32"/>
      <c r="M185" s="32"/>
      <c r="N185" s="29"/>
      <c r="O185" s="29"/>
      <c r="P185" s="38"/>
      <c r="Q185" s="38"/>
      <c r="R185" s="38">
        <f>K185/$K$7*100</f>
        <v>60.10666666666666</v>
      </c>
      <c r="S185" s="29"/>
      <c r="T185" s="29"/>
      <c r="U185" s="40">
        <f>SUM(N185:R185)/F185</f>
        <v>60.10666666666666</v>
      </c>
    </row>
    <row r="186" spans="1:256" s="44" customFormat="1" ht="12.75">
      <c r="A186" s="29">
        <v>179</v>
      </c>
      <c r="B186" s="43" t="s">
        <v>246</v>
      </c>
      <c r="C186" s="31" t="s">
        <v>31</v>
      </c>
      <c r="D186" s="31" t="s">
        <v>228</v>
      </c>
      <c r="E186" s="31" t="s">
        <v>29</v>
      </c>
      <c r="F186" s="32">
        <f>COUNT(G186:M186)</f>
        <v>1</v>
      </c>
      <c r="G186" s="32"/>
      <c r="H186" s="32"/>
      <c r="I186" s="36"/>
      <c r="J186" s="35">
        <v>1091</v>
      </c>
      <c r="K186" s="32"/>
      <c r="L186" s="32"/>
      <c r="M186" s="32"/>
      <c r="N186" s="29"/>
      <c r="O186" s="29"/>
      <c r="P186" s="38"/>
      <c r="Q186" s="38">
        <f>J186/$J$7*100</f>
        <v>58.03191489361702</v>
      </c>
      <c r="R186" s="29"/>
      <c r="S186" s="29"/>
      <c r="T186" s="29"/>
      <c r="U186" s="40">
        <f>SUM(N186:R186)/F186</f>
        <v>58.03191489361702</v>
      </c>
      <c r="V186" s="49"/>
      <c r="W186" s="45"/>
      <c r="IT186" s="45"/>
      <c r="IU186" s="45"/>
      <c r="IV186" s="45"/>
    </row>
    <row r="187" spans="1:256" s="44" customFormat="1" ht="12.75">
      <c r="A187" s="29">
        <v>180</v>
      </c>
      <c r="B187" s="43" t="s">
        <v>247</v>
      </c>
      <c r="C187" s="31" t="s">
        <v>31</v>
      </c>
      <c r="D187" s="31" t="s">
        <v>75</v>
      </c>
      <c r="E187" s="31" t="s">
        <v>25</v>
      </c>
      <c r="F187" s="32">
        <f>COUNT(G187:M187)</f>
        <v>1</v>
      </c>
      <c r="G187" s="32"/>
      <c r="H187" s="32"/>
      <c r="I187" s="36"/>
      <c r="J187" s="35">
        <v>1091</v>
      </c>
      <c r="K187" s="32"/>
      <c r="L187" s="32"/>
      <c r="M187" s="32"/>
      <c r="N187" s="29"/>
      <c r="O187" s="29"/>
      <c r="P187" s="38"/>
      <c r="Q187" s="38">
        <f>J187/$J$7*100</f>
        <v>58.03191489361702</v>
      </c>
      <c r="R187" s="29"/>
      <c r="S187" s="29"/>
      <c r="T187" s="29"/>
      <c r="U187" s="40">
        <f>SUM(N187:R187)/F187</f>
        <v>58.03191489361702</v>
      </c>
      <c r="V187" s="49"/>
      <c r="W187" s="45"/>
      <c r="IT187" s="45"/>
      <c r="IU187" s="45"/>
      <c r="IV187" s="45"/>
    </row>
    <row r="188" spans="1:256" s="44" customFormat="1" ht="12.75">
      <c r="A188" s="29">
        <v>181</v>
      </c>
      <c r="B188" s="47" t="s">
        <v>248</v>
      </c>
      <c r="C188" s="50" t="s">
        <v>21</v>
      </c>
      <c r="D188" s="50" t="s">
        <v>206</v>
      </c>
      <c r="E188" s="50" t="s">
        <v>33</v>
      </c>
      <c r="F188" s="32">
        <f>COUNT(G188:M188)</f>
        <v>1</v>
      </c>
      <c r="G188" s="32"/>
      <c r="H188" s="35">
        <v>1147</v>
      </c>
      <c r="I188" s="36"/>
      <c r="J188" s="36"/>
      <c r="K188" s="32"/>
      <c r="L188" s="32"/>
      <c r="M188" s="32"/>
      <c r="N188" s="29"/>
      <c r="O188" s="37">
        <f>H188/$H$7*100</f>
        <v>57.03630034808553</v>
      </c>
      <c r="P188" s="38"/>
      <c r="Q188" s="38"/>
      <c r="R188" s="29"/>
      <c r="S188" s="29"/>
      <c r="T188" s="29"/>
      <c r="U188" s="40">
        <f>SUM(N188:R188)/F188</f>
        <v>57.03630034808553</v>
      </c>
      <c r="V188" s="49"/>
      <c r="W188" s="45"/>
      <c r="IT188" s="45"/>
      <c r="IU188" s="45"/>
      <c r="IV188" s="45"/>
    </row>
    <row r="189" spans="1:256" s="44" customFormat="1" ht="12.75">
      <c r="A189" s="29">
        <v>182</v>
      </c>
      <c r="B189" s="43" t="s">
        <v>249</v>
      </c>
      <c r="C189" s="31" t="s">
        <v>21</v>
      </c>
      <c r="D189" s="31" t="s">
        <v>75</v>
      </c>
      <c r="E189" s="31" t="s">
        <v>119</v>
      </c>
      <c r="F189" s="32">
        <f>COUNT(G189:M189)</f>
        <v>1</v>
      </c>
      <c r="G189" s="32"/>
      <c r="H189" s="32"/>
      <c r="I189" s="36"/>
      <c r="J189" s="35">
        <v>1054</v>
      </c>
      <c r="K189" s="32"/>
      <c r="L189" s="32"/>
      <c r="M189" s="32"/>
      <c r="N189" s="29"/>
      <c r="O189" s="29"/>
      <c r="P189" s="38"/>
      <c r="Q189" s="38">
        <f>J189/$J$7*100</f>
        <v>56.06382978723404</v>
      </c>
      <c r="R189" s="29"/>
      <c r="S189" s="29"/>
      <c r="T189" s="29"/>
      <c r="U189" s="40">
        <f>SUM(N189:R189)/F189</f>
        <v>56.06382978723404</v>
      </c>
      <c r="V189" s="49"/>
      <c r="W189" s="45"/>
      <c r="IT189" s="45"/>
      <c r="IU189" s="45"/>
      <c r="IV189" s="45"/>
    </row>
    <row r="190" spans="1:256" s="44" customFormat="1" ht="12.75">
      <c r="A190" s="29">
        <v>183</v>
      </c>
      <c r="B190" s="43" t="s">
        <v>250</v>
      </c>
      <c r="C190" s="31" t="s">
        <v>27</v>
      </c>
      <c r="D190" s="31" t="s">
        <v>206</v>
      </c>
      <c r="E190" s="31" t="s">
        <v>55</v>
      </c>
      <c r="F190" s="32">
        <f>COUNT(G190:M190)</f>
        <v>1</v>
      </c>
      <c r="G190" s="32"/>
      <c r="H190" s="32"/>
      <c r="I190" s="31">
        <v>1058</v>
      </c>
      <c r="J190" s="36"/>
      <c r="K190" s="32"/>
      <c r="L190" s="32"/>
      <c r="M190" s="32"/>
      <c r="N190" s="29"/>
      <c r="O190" s="29"/>
      <c r="P190" s="38">
        <f>I190/$I$7*100</f>
        <v>55.42168674698795</v>
      </c>
      <c r="Q190" s="38"/>
      <c r="R190" s="29"/>
      <c r="S190" s="29"/>
      <c r="T190" s="29"/>
      <c r="U190" s="40">
        <f>SUM(N190:R190)/F190</f>
        <v>55.42168674698795</v>
      </c>
      <c r="V190" s="49"/>
      <c r="W190" s="45"/>
      <c r="IT190" s="45"/>
      <c r="IU190" s="45"/>
      <c r="IV190" s="45"/>
    </row>
    <row r="191" spans="1:256" s="44" customFormat="1" ht="12.75">
      <c r="A191" s="29">
        <v>184</v>
      </c>
      <c r="B191" s="47" t="s">
        <v>251</v>
      </c>
      <c r="C191" s="50" t="s">
        <v>74</v>
      </c>
      <c r="D191" s="50" t="s">
        <v>206</v>
      </c>
      <c r="E191" s="50" t="s">
        <v>242</v>
      </c>
      <c r="F191" s="32">
        <f>COUNT(G191:M191)</f>
        <v>1</v>
      </c>
      <c r="G191" s="32"/>
      <c r="H191" s="35">
        <v>996</v>
      </c>
      <c r="I191" s="36"/>
      <c r="J191" s="36"/>
      <c r="K191" s="32"/>
      <c r="L191" s="32"/>
      <c r="M191" s="32"/>
      <c r="N191" s="29"/>
      <c r="O191" s="37">
        <f>H191/$H$7*100</f>
        <v>49.52759820984585</v>
      </c>
      <c r="P191" s="38"/>
      <c r="Q191" s="38"/>
      <c r="R191" s="29"/>
      <c r="S191" s="29"/>
      <c r="T191" s="29"/>
      <c r="U191" s="40">
        <f>SUM(N191:R191)/F191</f>
        <v>49.52759820984585</v>
      </c>
      <c r="V191" s="49"/>
      <c r="W191" s="45"/>
      <c r="IT191" s="45"/>
      <c r="IU191" s="45"/>
      <c r="IV191" s="45"/>
    </row>
    <row r="192" spans="1:21" ht="12.75">
      <c r="A192" s="29">
        <v>185</v>
      </c>
      <c r="B192" s="43" t="s">
        <v>252</v>
      </c>
      <c r="C192" s="31" t="s">
        <v>74</v>
      </c>
      <c r="D192" s="31" t="s">
        <v>228</v>
      </c>
      <c r="E192" s="31" t="s">
        <v>217</v>
      </c>
      <c r="F192" s="32">
        <f>COUNT(G192:M192)</f>
        <v>1</v>
      </c>
      <c r="G192" s="32"/>
      <c r="H192" s="32"/>
      <c r="I192" s="36"/>
      <c r="J192" s="36"/>
      <c r="K192" s="31">
        <v>825</v>
      </c>
      <c r="L192" s="32"/>
      <c r="M192" s="32"/>
      <c r="N192" s="29"/>
      <c r="O192" s="29"/>
      <c r="P192" s="38"/>
      <c r="Q192" s="38"/>
      <c r="R192" s="38">
        <f>K192/$K$7*100</f>
        <v>44</v>
      </c>
      <c r="S192" s="29"/>
      <c r="T192" s="29"/>
      <c r="U192" s="40">
        <f>SUM(N192:R192)/F192</f>
        <v>44</v>
      </c>
    </row>
    <row r="193" spans="1:21" ht="12.75">
      <c r="A193" s="29">
        <v>186</v>
      </c>
      <c r="B193" s="43" t="s">
        <v>253</v>
      </c>
      <c r="C193" s="31" t="s">
        <v>241</v>
      </c>
      <c r="D193" s="31" t="s">
        <v>228</v>
      </c>
      <c r="E193" s="31" t="s">
        <v>217</v>
      </c>
      <c r="F193" s="32">
        <f>COUNT(G193:M193)</f>
        <v>1</v>
      </c>
      <c r="G193" s="32"/>
      <c r="H193" s="32"/>
      <c r="I193" s="36"/>
      <c r="J193" s="36"/>
      <c r="K193" s="31">
        <v>697</v>
      </c>
      <c r="L193" s="32"/>
      <c r="M193" s="32"/>
      <c r="N193" s="29"/>
      <c r="O193" s="29"/>
      <c r="P193" s="38"/>
      <c r="Q193" s="38"/>
      <c r="R193" s="38">
        <f>K193/$K$7*100</f>
        <v>37.17333333333334</v>
      </c>
      <c r="S193" s="29"/>
      <c r="T193" s="29"/>
      <c r="U193" s="40">
        <f>SUM(N193:R193)/F193</f>
        <v>37.17333333333334</v>
      </c>
    </row>
    <row r="194" spans="1:21" ht="12.75">
      <c r="A194" s="29">
        <v>187</v>
      </c>
      <c r="B194" s="43" t="s">
        <v>254</v>
      </c>
      <c r="C194" s="31" t="s">
        <v>241</v>
      </c>
      <c r="D194" s="31" t="s">
        <v>221</v>
      </c>
      <c r="E194" s="31" t="s">
        <v>217</v>
      </c>
      <c r="F194" s="32">
        <f>COUNT(G194:M194)</f>
        <v>1</v>
      </c>
      <c r="G194" s="32"/>
      <c r="H194" s="32"/>
      <c r="I194" s="36"/>
      <c r="J194" s="36"/>
      <c r="K194" s="31">
        <v>470</v>
      </c>
      <c r="L194" s="32"/>
      <c r="M194" s="32"/>
      <c r="N194" s="29"/>
      <c r="O194" s="29"/>
      <c r="P194" s="38"/>
      <c r="Q194" s="38"/>
      <c r="R194" s="38">
        <f>K194/$K$7*100</f>
        <v>25.066666666666666</v>
      </c>
      <c r="S194" s="29"/>
      <c r="T194" s="29"/>
      <c r="U194" s="40">
        <f>SUM(N194:R194)/F194</f>
        <v>25.066666666666666</v>
      </c>
    </row>
  </sheetData>
  <sheetProtection selectLockedCells="1" selectUnlockedCells="1"/>
  <autoFilter ref="E7:E194"/>
  <mergeCells count="2">
    <mergeCell ref="A2:U2"/>
    <mergeCell ref="A3:U3"/>
  </mergeCells>
  <conditionalFormatting sqref="F8:F194 G9:H10 G19 G21:H21 G41 G44:H45 G47:H47 G51:H51 G53:H53 G55:H55 G59:G64 G67:G69 G73:H74 G82:H82 G85 G90 G96:H96 G98:H98 G101:H101 G103:H103 G107 G110 G113:G115 G118 G120:G121 G125:H125 G127:H127 G131 G135 G137:H137 G144 G146:G147 G155 G163 G169:H169 G174:H174 G176:H176 G181:G182 H39:H40 H59:H62 H64 H66 H70 H77 H87 H93 H106 H114:H115 H119 H121 H133:H134 H143:H144 H146 H151 H179 H184 H186:H187 H190 I68:J68 K31:L31 K44:L45 K47:M47 K52 K55:M55 K59:K60 K64 K67:K69 K72 K83 K85:L85 K90 K96:M96 K98:M98 K100 K103:M103 K106 K110:L110 K114 K118 K120 K123 K125:M125 K127 K131:M131 K137:M137 K144:M144 K146:K147 K151:L151 K153:K154 K159 K175 K177 K181:K182 L9:M10 L14 L18 L21:M21 L33 L35:M35 L39:L40 L51:M51 L53:M53 L59:M64 L66 L69 L73:M74 L82:M82 L93 L101 L107:M107 L113:L115 L119:L121 L129:M129 L135:M135 L140 L146 L157:M157 L165:L166 L170 L174:M174 L176:M176 L181 L188 L191 M41 M43 M49 M67:M68 M70 M77 M87 M90 M100 M115 M118 M121 M147 M155 M163 M182">
    <cfRule type="cellIs" priority="1" dxfId="0" operator="greaterThanOrEqual" stopIfTrue="1">
      <formula>3</formula>
    </cfRule>
  </conditionalFormatting>
  <printOptions/>
  <pageMargins left="0.7875" right="0.39375" top="0.39375" bottom="0.5326388888888889" header="0.5118055555555555" footer="0.39375"/>
  <pageSetup horizontalDpi="300" verticalDpi="300" orientation="portrait" paperSize="9"/>
  <headerFooter alignWithMargins="0">
    <oddFooter>&amp;C&amp;"Arial,Normal"&amp;10&amp;P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Pascal Bernier</cp:lastModifiedBy>
  <dcterms:modified xsi:type="dcterms:W3CDTF">2014-12-29T08:40:45Z</dcterms:modified>
  <cp:category/>
  <cp:version/>
  <cp:contentType/>
  <cp:contentStatus/>
  <cp:revision>433</cp:revision>
</cp:coreProperties>
</file>